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C:\Users\amarinkovic\Desktop\2023\JEDNOSTAVNA NABAVA\PLATO PARKIRALIŠTA - RADOVI\"/>
    </mc:Choice>
  </mc:AlternateContent>
  <xr:revisionPtr revIDLastSave="0" documentId="13_ncr:1_{024B3C36-1013-4F49-8743-555F193F4B35}" xr6:coauthVersionLast="47" xr6:coauthVersionMax="47" xr10:uidLastSave="{00000000-0000-0000-0000-000000000000}"/>
  <bookViews>
    <workbookView xWindow="-120" yWindow="-120" windowWidth="29040" windowHeight="15840" xr2:uid="{00000000-000D-0000-FFFF-FFFF00000000}"/>
  </bookViews>
  <sheets>
    <sheet name="Troškovnik" sheetId="12" r:id="rId1"/>
    <sheet name="List1" sheetId="13" r:id="rId2"/>
  </sheets>
  <definedNames>
    <definedName name="CEH">#REF!</definedName>
    <definedName name="GP_KRK">#REF!</definedName>
    <definedName name="OSIJEK_KOTEKS">#REF!</definedName>
    <definedName name="_xlnm.Print_Area" localSheetId="0">Troškovnik!$A$1:$G$133</definedName>
    <definedName name="Print_Area_MI">#REF!</definedName>
    <definedName name="ZAGREB_MONTAŽ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0" i="12" l="1"/>
  <c r="G98" i="12"/>
  <c r="G96" i="12"/>
  <c r="G94" i="12"/>
  <c r="G87" i="12"/>
  <c r="G85" i="12"/>
  <c r="G83" i="12"/>
  <c r="G81" i="12"/>
  <c r="G79" i="12"/>
  <c r="G77" i="12"/>
  <c r="G75" i="12"/>
  <c r="G73" i="12"/>
  <c r="G71" i="12"/>
  <c r="G69" i="12"/>
  <c r="G67" i="12"/>
  <c r="G63" i="12"/>
  <c r="G65" i="12"/>
  <c r="G61" i="12"/>
  <c r="G59" i="12"/>
  <c r="G57" i="12"/>
  <c r="G55" i="12"/>
  <c r="G53" i="12"/>
  <c r="G41" i="12"/>
  <c r="G43" i="12"/>
  <c r="G39" i="12"/>
  <c r="G37" i="12"/>
  <c r="G35" i="12"/>
  <c r="G33" i="12"/>
  <c r="G31" i="12"/>
  <c r="G29" i="12"/>
  <c r="G27" i="12"/>
  <c r="G25" i="12"/>
  <c r="G18" i="12"/>
  <c r="G16" i="12"/>
  <c r="G14" i="12"/>
  <c r="G12" i="12"/>
  <c r="G10" i="12"/>
  <c r="G8" i="12"/>
  <c r="G6" i="12"/>
  <c r="G20" i="12" l="1"/>
  <c r="G107" i="12" s="1"/>
  <c r="G45" i="12"/>
  <c r="G108" i="12" s="1"/>
  <c r="G89" i="12"/>
  <c r="G109" i="12" s="1"/>
  <c r="G102" i="12"/>
  <c r="G110" i="12" s="1"/>
  <c r="G112" i="12" l="1"/>
  <c r="G113" i="12" l="1"/>
  <c r="G114" i="12"/>
</calcChain>
</file>

<file path=xl/sharedStrings.xml><?xml version="1.0" encoding="utf-8"?>
<sst xmlns="http://schemas.openxmlformats.org/spreadsheetml/2006/main" count="164" uniqueCount="114">
  <si>
    <t>Jed. mj.</t>
  </si>
  <si>
    <t>Količina</t>
  </si>
  <si>
    <t>I.</t>
  </si>
  <si>
    <t>kom</t>
  </si>
  <si>
    <t>PRIPREMNI RADOVI</t>
  </si>
  <si>
    <t>Ukupna cijena</t>
  </si>
  <si>
    <t>Opis stavke</t>
  </si>
  <si>
    <t>R.br.</t>
  </si>
  <si>
    <t>PRIPREMNI RADOVI UKUPNO:</t>
  </si>
  <si>
    <t>II.</t>
  </si>
  <si>
    <t>ZEMLJANI RADOVI</t>
  </si>
  <si>
    <t>III.</t>
  </si>
  <si>
    <t>ZEMLJANI RADOVI UKUPNO:</t>
  </si>
  <si>
    <t>IV.</t>
  </si>
  <si>
    <t>OSTALI RADOVI</t>
  </si>
  <si>
    <t>OSTALI RADOVI UKUPNO:</t>
  </si>
  <si>
    <t>Jed. cijena</t>
  </si>
  <si>
    <t>UKUPNO bez PDV-a</t>
  </si>
  <si>
    <t>1.1.</t>
  </si>
  <si>
    <t>1.2.</t>
  </si>
  <si>
    <t>1.3.</t>
  </si>
  <si>
    <t>1.4.</t>
  </si>
  <si>
    <t>1.5.</t>
  </si>
  <si>
    <t>2.1.</t>
  </si>
  <si>
    <t>2.2.</t>
  </si>
  <si>
    <t>3.1.</t>
  </si>
  <si>
    <t>3.2.</t>
  </si>
  <si>
    <t>3.3.</t>
  </si>
  <si>
    <t>3.5.</t>
  </si>
  <si>
    <r>
      <t>m</t>
    </r>
    <r>
      <rPr>
        <sz val="10"/>
        <rFont val="Calibri"/>
        <family val="2"/>
        <charset val="238"/>
      </rPr>
      <t>¹</t>
    </r>
  </si>
  <si>
    <r>
      <t>m</t>
    </r>
    <r>
      <rPr>
        <sz val="10"/>
        <rFont val="Calibri"/>
        <family val="2"/>
        <charset val="238"/>
      </rPr>
      <t>²</t>
    </r>
  </si>
  <si>
    <r>
      <t>m</t>
    </r>
    <r>
      <rPr>
        <sz val="10"/>
        <rFont val="Calibri"/>
        <family val="2"/>
        <charset val="238"/>
      </rPr>
      <t>³</t>
    </r>
  </si>
  <si>
    <t>Ručni iskop probnih rovova  (šliceva) radi utvrđivanja stvarnog položaja postojećih podzemnih instalacija. Obračun je po komadu izvedenih probnih rovova.</t>
  </si>
  <si>
    <t>3.6.</t>
  </si>
  <si>
    <t>3.7.</t>
  </si>
  <si>
    <r>
      <t>Zaštita komunalnih instalacija plastičnim polucijevima odgovarajućih dimenzija ili prema uputama vlasnika vodova. Rad obuhvaća zaštitu komunalnih instalacija i priključaka, koji su sastavni dio prometnice ili koji tijekom gradnje prometnice mogu biti ugroženi. Stavka obuhvaća nabavu i prijevoz plastičnih cijevi i izradu te ugradnju polucijevi, odnosno sav rad, opremu i materijal potreban za potpuno dovršenje stavke. Obračun je po m</t>
    </r>
    <r>
      <rPr>
        <sz val="10"/>
        <rFont val="Calibri"/>
        <family val="2"/>
        <charset val="238"/>
      </rPr>
      <t>¹</t>
    </r>
    <r>
      <rPr>
        <sz val="10"/>
        <rFont val="Arial"/>
        <family val="2"/>
        <charset val="238"/>
      </rPr>
      <t xml:space="preserve"> zaštićenih vodova.</t>
    </r>
  </si>
  <si>
    <t xml:space="preserve">      </t>
  </si>
  <si>
    <t>Prijevoz na ovlašteno odlagalište građevinskog materijala kategorije "C", na odlagalište po izboru izvođača. Prijevoz do mjesta istovara s razastiranjem te potrebnim osiguranjem na gradilištu i javnim prometnicama. Količina prevezenog materijala mjeri se u kubičnim metrima iskopanog materijala u sraslom stanju.</t>
  </si>
  <si>
    <r>
      <t>Uređenje slabo nosivog temeljnog tla i posteljice polaganjem tkanog geotekstila, vlačne sile &gt; 25 kN/m i gramature od 300 g/m</t>
    </r>
    <r>
      <rPr>
        <sz val="10"/>
        <rFont val="Calibri"/>
        <family val="2"/>
        <charset val="238"/>
      </rPr>
      <t>²</t>
    </r>
    <r>
      <rPr>
        <sz val="10"/>
        <rFont val="Arial"/>
        <family val="2"/>
        <charset val="238"/>
      </rPr>
      <t xml:space="preserve">. Uređenje slabo nosivog temeljnog tla i posteljice polaganjem geotekstila načina ugradnje (preklapanjem, zavarivanjem ili šivanjem) te kakvoće prema projektu, na prethodno poravnato tlo. Obračun je prema stvarnoj površini tla na koji je položen geotekstil (preklopi se ne uračunavaju) u četvornim metrima. U cijenu je uključen sav rad, nabava geotekstila i materijala za poravnavanje te ostalog potrebnog materijala, transporti i oprema za pripremu podloge i polaganje geotekstila, kao i ispitivanja i kontrola kakvoće. </t>
    </r>
  </si>
  <si>
    <r>
      <t>Rušenje asfaltnog zastora kolnika i nogostupa. Stavka obuhvaća kompletno uklanjanje odgovarajućim tehnološkim postupkom postojeće asfaltne slojeve debljine do 15 cm, uključivo odvoz i deponiranje materijala. Obračun je po m</t>
    </r>
    <r>
      <rPr>
        <sz val="10"/>
        <rFont val="Calibri"/>
        <family val="2"/>
        <charset val="238"/>
      </rPr>
      <t>²</t>
    </r>
    <r>
      <rPr>
        <sz val="10"/>
        <rFont val="Arial"/>
        <family val="2"/>
        <charset val="238"/>
      </rPr>
      <t xml:space="preserve"> uklonjenih asfaltnih slojeva.</t>
    </r>
  </si>
  <si>
    <t>ODVODNJA</t>
  </si>
  <si>
    <t>ODVODNJA UKUPNO:</t>
  </si>
  <si>
    <t>VI.</t>
  </si>
  <si>
    <t>m²</t>
  </si>
  <si>
    <t>Strojni iskop kolničke konstrukcije na zahvatu u dubini od 40 cm, u materijalu kategorije "C". Rad se mjeri u kubičnim metrima stvarno iskopanog materijala, mjereno u sraslom stanju, a u jediničnu cijenu uračunati su svi radovi na iskopu materijala s utovarom u prijevozna sredstva.</t>
  </si>
  <si>
    <t>Strojni iskop konstrukcije nogostupa na zahvatu u dubini od 30 cm, u materijalu kategorije "C". Prema odredbama projekta s utovarom u prijevozno sredstvo. Rad se mjeri u kubičnim metrima stvarno iskopanog materijala, mjereno u sraslom stanju, a u jediničnu cijenu uračunati su svi radovi na iskopu materijala sa utovarom u prijevozna sredstva.</t>
  </si>
  <si>
    <t>4.1.</t>
  </si>
  <si>
    <t>4.2.</t>
  </si>
  <si>
    <t>4.3.</t>
  </si>
  <si>
    <t>Izrada podložnog sloja (uključena nabava materijala) od kamenog materijala veličine zrna 0-8 mm u jednom sloju d=10 cm, na cijeloj širini dna za polaganje cijevi oborinske kanalizacije. Podloga mora biti isplanirana i sabijena prema zahtjevima iz projekta. Obračun je po m³ ugrađenog materijala podloge projektiranih dimenzija, a u cijeni je uključena nabava materijala za podložni sloj i ostalog materijala (podlošci, jahači ili drugi umeci), utovar, svi prijevozi i prijenosi, istovar, ugradnja u jednom sloju, razastiranje i nabijanje na projektirane nagibe i mjere kao i sav pomoćni pribor, materijal i rad koji se koristi za osiguranje položaja cijevi.</t>
  </si>
  <si>
    <t>Zatrpavanje rova oborinske odvodnje (uključena nabava materijala) kamenim materijalom veličine zrna 0-8 mm. Zatrpavanje kanalizacije slojem do visine 30 cm iznad cijevi pogodnim materijalom sa zrnom 0-8 mm. Obračunava se po m³ ugrađenog materijala po mjerama iz projekta uz odbitak volumena cijevi, a u cijeni je uključena nabava i doprema pogodnog materijala te oprezno zbijanje, ručno ili laganim sredstvima za sabijanje tla, kako ne bi došlo do oštećenja kanalizacijske cijevi, kao i svi prijevozi, oprema, rad na izradi ispune rova i sve ostalo što je potrebno za potpuno dovršenje rada.</t>
  </si>
  <si>
    <t>2.3.</t>
  </si>
  <si>
    <t>2.4.</t>
  </si>
  <si>
    <t>2.5.</t>
  </si>
  <si>
    <t>2.6.</t>
  </si>
  <si>
    <t>Zatrpavanje rova oborinske odvodnje (uključena nabava materijala) kamenim materijalom veličine zrna 0-63 mm. Obračunava se po m³ ugrađenog materijala po mjerama iz projekta, a u cijeni je uključena nabava i doprema pogodnog materijala te zbijanje, kao i svi prijevozi, oprema, rad na izradi ispune rova i sve ostalo što je potrebno za potpuno dovršenje rada.</t>
  </si>
  <si>
    <t>3.4.</t>
  </si>
  <si>
    <t xml:space="preserve">Strojno zasjecanje asfalta. Stavkom su obuhvaćena sva strojna zasijecanja asfalta na mjestima uklapanja nove i stare kolničke konstrukcije, na mjestima proširenja kolnika, zasijecanja pri izvedbi prekopa i sl. Jedinična cijena obuhvaća sav rad, opremu i materijal potreban za potpuno dovršenje stavke. Obračun je po m1.  </t>
  </si>
  <si>
    <t>Nabava, prijevoz i ugradnja kanalizacijskih cijevi PEHD (polietilen visoke gustoće) SN 8, DN 400 mm. Polaganje kanalizacijskih vodonepropusnih cijevi na pripremljenu podlogu u projektiranom nagibu sa spajanjem prema detaljima iz projekta ili uputama proizvođača. Obračun je u m¹ ugrađene kanalizacijske cijevi, a u cijeni je uključena nabava cijevi, fazonskih komada, koljena i spojnih sredstava, svi prijevozi i prijenosi, istovar uz kanalizacijski rov, privremeno skladištenje i razvoz duž rova, spuštanje u rov i ugradnja prema uvjetima iz projekta, te sav rad, dodatni materijal i pribor potreban za potpunu propisanu ugradnju i spajanje cijevi, ugradnja i spajanje cijevi međusobno kao i na revizijska okna da se postigne vodonepropusnost, uključivo ispitivanje vodonepropusnosti.</t>
  </si>
  <si>
    <t>2.7.</t>
  </si>
  <si>
    <t>2.8.</t>
  </si>
  <si>
    <t>Zamjena sloja slabog temeljnog tla nogostupa ili kolnika boljim materijalom. Ovaj rad obuhvaća iskop slabog materijala u temeljnom tlu s odvozom na odlagalište, te njegovu zamjenu izradom zbijenog nasipnog sloja od kamenog materijala granulacije zrna 0-63 mm. Minimalna predviđena debljina sloja je 25 cm. Deblji sloj izvesti isključivo prema nalogu i odluci nadzornog inženjera. Obračun je po m³ stvarno izvedenog temeljnog tla.</t>
  </si>
  <si>
    <t xml:space="preserve">Strojni iskop rova oborinske odvodnje za polaganje kanalizacijskih cijevi, slivnika i revizijskih okana u materijalu "C" kategorije, dubine do 3,0 m. Jedinična cijena obuhvaća iskop i sve pomoćne radove (crpljenja vode, vertikalne prijenose, privremeno odlaganje i sl.), utovar viška materijala u prijevozno sredstvo. Obračun je po m³ stvarno iskopanog rova u sraslom tlu. </t>
  </si>
  <si>
    <t>Uređenje temeljnog tla rova odvodnje mehaničkim zbijanjem vezana tla, Sz≥97 %, Ms≥20 MN/m². Rad se mjeri i obračunava po četvornom metru stvarno uređenog temeljnog tla. U cijenu je uključeno prethodno čišćenje te planiranje i rad potreban za postizanje optimalne vlažnosti vezanih tala, vlaženjem ili rahljenjem i sušenjem, izravnavanje površine tla i zbijanje odgovarajućim sredstvima do tražene zbijenosti te sav rad, materijal i oprema potrebni za potpuno dovršenje stavke uključujući i ispitivanje i kontrolu kakvoće.</t>
  </si>
  <si>
    <t xml:space="preserve">Osiguranje sigurnog rada u rovu razupiranjem stranica iskopa oplatom. Oplatu postavljati pri dubinama iskopa većim od 1,0 m ukoliko uvjeti na terenu dozvoljavaju. Oplatu treba izvesti tako da omogućuje nesmetan i siguran rad u rovu. Stavka obuhvaća dopremu, postavljanje i demontažu oplate prema tehnologiji i načinu izvođenja. Obračun je po m2. </t>
  </si>
  <si>
    <t>2.9.</t>
  </si>
  <si>
    <t>2.10.</t>
  </si>
  <si>
    <t>Izrada nasipa (uključuje nabavu materijala) od miješanih materijala. Ovaj rad obuhvaća strojno nasipanje i razastiranje, prema potrebi vlaženje ili sušenje, planiranje nasipnih slojeva debljine i nagiba prema projektu odnosno utvrđenih pokusnom dionicom, te zbijanje s odgovarajućim sredstvima,a prema odredbama OTU. Obračun se mjeri u kubičnim metrima stvarno ugrađenog i zbijenog nasipa i nabava materijala te planiranje pokosa nasipa i čišćenje okoline, sav ostali rad, transport i oprema, kao i ispitivanja i kontrola kakvoće. Izvedba, kontrola kakvoće i obrečun prema OTU 2-09.</t>
  </si>
  <si>
    <t>kom.</t>
  </si>
  <si>
    <t>Uklanjanje grmlja, šiblja i drveća do Ø 10 cm.  Ovaj rad obuhvaća uklanjanje grmlja, šiblja i drveća s odsijecanjem grana na dužine pogodne za prijevoz, čišćenje i uklanjanje sveg nepotrebnog materijala zaostalog nakon izvedenih radova, prijevoz na odlagalište te uključivo uređenje istog. Obračun je po m2 očišćene zarasle površine. Izvedba, kontrola kakvoće i obračun prema OTU 1-03.1.</t>
  </si>
  <si>
    <t>Vađenje, demontiranje i izmještanje prometnih znakova i reklamnih ploča s utovarom i prijevozom na mjesto oporabe ili zbrinjavanja.  Ovaj rad obuhvaća vađenje i pažljivo demontiranje prometnih znakova i reklamnih ploča radi ponovne montaže, utovar i prijevoz na privremeno odlagalište, utovar i prijevoz do mjesta ugradnje, iskop za temelje, betoniranje temelja i ponovnu montažu istih. Obračun je po komadu demontiranih i ponovno montiranih znakova i ploča.  Izvedba, kontrola kakvoće i obračun prema OTU 1-03.2.</t>
  </si>
  <si>
    <t>Rušenje i uklanjanje postojećih rubnjaka te utovar i prijevoz na udaljenost do 10 km na odlagalište.  Obračun je po m1 porušenih i ukonjenih rubnjaka. Izvedba, kontrola kakvoće i obračun prema OTU 1-03.2.</t>
  </si>
  <si>
    <t>1.6.</t>
  </si>
  <si>
    <t>Betoniranje podloge i obloge PEHD cijevi. 
Stavka obuhvaća betoniranje podloge i obloge cijevi betonom klase C 16/20 u jednostranoj oplati prema projektu odnosno uputama nadzornog inženjera.  Obračun je po m3 ugrađenog betona po projektiranom presjeku, a u cijeni je uključena nabava betona, armature i hidroizolacije, svi prijevozi i prijenosi, izrada i demontaža oplate i skele, rad na ugradnji i njezi betona, te sav drugi  rad, oprema i materijal potrebni za potpuno dovršenje stavke. Izvedba, kontrola kakvoće i obračun prema OTU 3-03.2, 7-01.01. i 7-01.04.</t>
  </si>
  <si>
    <t>3.8.</t>
  </si>
  <si>
    <r>
      <t>Rušenje i uklanjanje postojećih slivnika, cijevi, poklopaca i dr. Sav materijal potrebno je stalno zbrinuti sukladno propisima. U cijeni je uključeno rušenje, utovar, istovar i prijevoz na odlagalište, te sav ostali rad, oprema i materijal potreban za potpuno dovršenje stavke. Obračun je po m</t>
    </r>
    <r>
      <rPr>
        <sz val="10"/>
        <rFont val="Calibri"/>
        <family val="2"/>
        <charset val="238"/>
      </rPr>
      <t>³</t>
    </r>
    <r>
      <rPr>
        <sz val="10"/>
        <rFont val="Arial"/>
        <family val="2"/>
        <charset val="238"/>
      </rPr>
      <t xml:space="preserve"> uklonjenih, deponiranih i propisno zbrinutih  elemenata.</t>
    </r>
  </si>
  <si>
    <t>Strojni iskop kolničke konstrukcije na zahvatu u dubini od 40 cm, u materijalu kategorije "B". Rad se mjeri u kubičnim metrima stvarno iskopanog materijala, mjereno u sraslom stanju, a u jediničnu cijenu uračunati su svi radovi na iskopu materijala s utovarom u prijevozna sredstva.</t>
  </si>
  <si>
    <t>Nabava, prijevoz i ugradnja kanalizacijskih cijevi PEHD (polietilen visoke gustoće) SN 8, DN 200 mm. Polaganje kanalizacijskih vodonepropusnih cijevi na pripremljenu podlogu u projektiranom nagibu sa spajanjem prema detaljima iz projekta ili uputama proizvođača. Obračun je u m¹ ugrađene kanalizacijske cijevi, a u cijeni je uključena nabava cijevi, fazonskih komada, koljena i spojnih sredstava, svi prijevozi i prijenosi, istovar uz kanalizacijski rov, privremeno skladištenje i razvoz duž rova, spuštanje u rov i ugradnja prema uvjetima iz projekta, te sav rad, dodatni materijal i pribor potreban za potpunu propisanu ugradnju i spajanje cijevi, ugradnja i spajanje cijevi međusobno kao i na revizijska okna da se postigne vodonepropusnost, uključivo ispitivanje vodonepropusnosti.</t>
  </si>
  <si>
    <t>Nabava, prijevoz i ugradnja kanalizacijskih cijevi PEHD (polietilen visoke gustoće) SN 8, DN 315 mm. Polaganje kanalizacijskih vodonepropusnih cijevi na pripremljenu podlogu u projektiranom nagibu sa spajanjem prema detaljima iz projekta ili uputama proizvođača. Obračun je u m¹ ugrađene kanalizacijske cijevi, a u cijeni je uključena nabava cijevi, fazonskih komada, koljena i spojnih sredstava, svi prijevozi i prijenosi, istovar uz kanalizacijski rov, privremeno skladištenje i razvoz duž rova, spuštanje u rov i ugradnja prema uvjetima iz projekta, te sav rad, dodatni materijal i pribor potreban za potpunu propisanu ugradnju i spajanje cijevi, ugradnja i spajanje cijevi međusobno kao i na revizijska okna da se postigne vodonepropusnost, uključivo ispitivanje vodonepropusnosti.</t>
  </si>
  <si>
    <t>Izrada plitkih drenaža, od perforiranih drenažnih PVC cijevi DN 150 mm, na podlozi od betona klase C 12/15. Stavka obuhvaća iskop, izradu betonske podloge, ugradnju cijevi, pažljivo zasipavanje drenažne cijevi granulatom krupnoće 32-63 mm po gornjem obodu, ugradnju drenažnog kamenog materijala uz zbijanje laganim nabijačem i izvedbu ispusta drenaže na mjestima i na način predviđen projektom. Jediničnom cijenom obuhvaćena je nabava, prijevoz i ugradnja svog potrebnog materijala i sav rad do potpunog stavljanja drenaže u funkciju Obračun po m1 izvedene drenaže. Izvedba, kontrola kakvoće i obračun prema OTU 3-02.2.</t>
  </si>
  <si>
    <t>Iskop odvodnih jaraka u sraslom ili nasutom tlu u materijalu kategorije "B", s utovarom u prijevozno sredstvo.  U cijeni je uključen strojni iskop, razastiranje ili utovar, te fino planiranje pokosa i dna jaraka na geometriju prema projektu, kao i u tu svrhu korištenje posebnog pribora i alata. Obračun je u kubičnim metrima stvarno iskopanog materijala, mjereno u sraslom stanju.  Izvedba, kontrola kakvoće i obračun prema OTU 3-01., 3-01.1 i 3-01.1.1</t>
  </si>
  <si>
    <t>Prijevoz na ovlašteno odlagalište građevinskog materijala kategorije "B", na odlagalište po izboru izvođača. Prijevoz do mjesta istovara s razastiranjem, te potrebnim osiguranjem na gradilištu i javnim prometnicama.  Količina prevezenog materijala mjeri se u  kubičnim metrima iskopanog sraslog materijala prema projektu i stvarno prevezenog na određenu udaljenost. Izvedba, kontrola kakvoće i obračun prema OTU 2-07.</t>
  </si>
  <si>
    <t>3.9.</t>
  </si>
  <si>
    <t>3.10.</t>
  </si>
  <si>
    <t>3.11.</t>
  </si>
  <si>
    <t>3.12.</t>
  </si>
  <si>
    <t xml:space="preserve">Izrada priključaka nove kanalizacije na postojeća revizijska okna za cijevi  DN 400 mm.  Stavka obuhvaća probijanje otvora na betonskoj stijenki postojećeg revizijskog okna, zamazivanje spoja cementnim mortom te sav ostali rad, opremu i materijal potreban za potpuno dovršenje stavke. Obračun je po kom izvedenog priključka. </t>
  </si>
  <si>
    <t>3.13.</t>
  </si>
  <si>
    <t xml:space="preserve">Strojni iskop rova oborinske odvodnje za polaganje kanalizacijskih cijevi, slivnika i revizijskih okana u materijalu "B" kategorije, dubine do 3,0 m. Jedinična cijena obuhvaća iskop i sve pomoćne radove (crpljenja vode, vertikalne prijenose, privremeno odlaganje i sl.), utovar viška materijala u prijevozno sredstvo. Obračun je po m³ stvarno iskopanog rova u sraslom tlu. </t>
  </si>
  <si>
    <t>Prijevoz na ovlašteno odlagalište građevinskog materijala kategorije "B", na odlagalište po izboru izvođača. Prijevoz do mjesta istovara s razastiranjem te potrebnim osiguranjem na gradilištu i javnim prometnicama. Količina prevezenog materijala mjeri se u kubičnim metrima iskopanog materijala u sraslom stanju.</t>
  </si>
  <si>
    <t>.</t>
  </si>
  <si>
    <t>3.14.</t>
  </si>
  <si>
    <t>3.15.</t>
  </si>
  <si>
    <t>3.16.</t>
  </si>
  <si>
    <t>3.17.</t>
  </si>
  <si>
    <t>3.18.</t>
  </si>
  <si>
    <r>
      <t>Izrada posteljice parkirališnog platoa, nogostupa i prometnice od miješanih materijala, Sz≥100 %, Ms≥40 MN/m</t>
    </r>
    <r>
      <rPr>
        <sz val="10"/>
        <rFont val="Calibri"/>
        <family val="2"/>
        <charset val="238"/>
      </rPr>
      <t>²</t>
    </r>
    <r>
      <rPr>
        <sz val="10"/>
        <rFont val="Arial"/>
        <family val="2"/>
        <charset val="238"/>
      </rPr>
      <t>. Strojna izrada posteljice od zemljanih ili miješanih materijala, ujednačene nosivosti s grubim i finim planiranjem, eventualnom sanacijom pojedinih manjih površina slabijeg materijala i zbijanjem do tražene zbijenosti uz potrebno vlaženje ili sušenje. Izrada posteljice mora biti prema projektu, osobito obzirom na visinske kote, postignute nagibe i zbijenost materijala. Obračun je u četvornim metrima uređene i zbijene posteljice. U cijeni je uključen sav rad, materijal te prijevozi, potrebni za potpuno dovršenje uređene i zbijene posteljice, uključujući i ispitivanje i kontrolu kakvoće.</t>
    </r>
  </si>
  <si>
    <t>REKONSTRUKCIJA PARKIRALIŠNOG PLATOA - k.č. 2690/1 I k.č. 2690/4 K.O. SAMOBOR</t>
  </si>
  <si>
    <t>1.0.</t>
  </si>
  <si>
    <t>komplet</t>
  </si>
  <si>
    <t>Geodetski radovi - oborinska odvodnja, parkirališni plato, nogostup/pješačka staza i kolnik. Stavka obuhvaća iskolčenje oborinske odvodnje, parkirališnog platoa, nogostupa/pješačka staza i kolnika, održavanje točaka operativnog poligona i repera te sva geodetska mjerenja kojima se podaci iz projekta prenose na teren i obrnuto, osiguranje osi iskolčene površine, profiliranje, obnavljanje i održavanje iskolčenih oznaka na terenu u cijelom razdoblju od početka radova do predaje svih radova investitoru. Geodetski radovi obuhvaćaju i obnovu stalnih geodetskih točaka u području zahvata uključujući i sve potrebne radove za provedbu obnove sukladno zakonskoj regulativi. Obračun je po kompletu iskolčene površine u skladu s projektom.</t>
  </si>
  <si>
    <t>Ugradnja montažnih revizijskih okana od PEHD-a (polietilen visoke gustoće), dubine do 2.0 m, DN 1000 mm. Jedinična cijena obuhvaća nabavu, prijevoz i ugradnju montažnih revizijskih okana prema EN 13598-2, spojnih sredstava, te eventualno morta ili betona, sve prijevoze i prijenose, rad na postavi i montaži okna s potrebnim skelama i oplatama, izvedbu kinete i priključaka s obradom sljubnica, ugradnju stupaljki, uklanjanje oplata i otpada te čišćenje okoliša. Obračun je po komadu izvedenog okna. Izvedba, kontrola kakvoće i obračun prema OTU 3-04.4.3.</t>
  </si>
  <si>
    <t>Izrada slivnika - PEHD DN 500. Stavka obuhvaća iskop materijala uz svu potrebnu zaštitu stabilnosti jame (razupiranje, crpljenje vode, zbijanje), odlaganje iskopanog materijala, razastiranje, utovar i odvoz viška materijala na odlagalište te zatrpavanje kamenim materijalom. Podrazumijeva i sav prijevoz i rad na izradi podloge i obloge, izradu i dopremu te montažu slivnika, svih njegovih sastavnih dijelova, materijala i pribora, izvedbu spojeva sa cjevi te sav rad i materijal na postizanju i ispitivanju vodonepropusnosti. Slivnici se izvode sa taložnicom i AB pločom, u svemu prema projektu. U cijenu stavke su uključeni svi potrebni materijali i radovi potrebni za njeno izvršenje, te ispitivanje vodonepropusnosti.  Obračun je komadu kompletno izvedenog slivnika. Izvedba, kontrola kakvoće i obračun prema OTU 3-04.5.</t>
  </si>
  <si>
    <t>4.4.</t>
  </si>
  <si>
    <t>Izrada elaborata privremene regulacije prometa, ishođenje potrebnih suglasnosti od nadležnih službi te osiguranje prometa za vrijeme izvođenja radova. Stavka obuhvaća sve potrebne radove oko postavljanja privremene regulacije prometa, održavanja ispravnosti privremene regulacije prometa od njenog postavljanja do okončanja svih radova i primopredaje kao i uklanjanje privremene regulacije prometa nakon okončanja svih radova i primopredaje radova, uključivo ishođenje suglasnosti za privremenu regulaciju prometa temeljem prometnog elaborata, a sve prema uvjetima gradskog upravnog tijela nadležnog za ceste i Policijske postaje. Obračun prema kompletu.</t>
  </si>
  <si>
    <t>kompl</t>
  </si>
  <si>
    <t>Ukupna cijena (EUR)</t>
  </si>
  <si>
    <t>2.3. SANACIJA OBORINSKE ODVODNJE PARKIRALIŠNOG PLATOA - k.č. 2690/1 I k.č. 2690/4 k.o. SAMOBOR</t>
  </si>
  <si>
    <t>REKAPITULACIJA TROŠKOVNIKA SANACIJE OBORINSKE ODVODNJE PARKIRALIŠNOG PLATAO - k.č. 2690/1 i k.č. 2690/4 k.o. SAMOBOR</t>
  </si>
  <si>
    <t>MJESTO I DATUM: ________________________</t>
  </si>
  <si>
    <t>POTPIS PONUDITELJA:</t>
  </si>
  <si>
    <t>_______________________</t>
  </si>
  <si>
    <t>PDV 25 %</t>
  </si>
  <si>
    <t>SVEUKUPNO S PDV-om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</si>
</sst>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 _k_n_-;\-* #,##0.00\ _k_n_-;_-* &quot;-&quot;??\ _k_n_-;_-@_-"/>
    <numFmt numFmtId="165" formatCode="_(&quot;HRK&quot;* #,##0.00_);_(&quot;HRK&quot;* \(#,##0.00\);_(&quot;HRK&quot;* &quot;-&quot;??_);_(@_)"/>
    <numFmt numFmtId="166" formatCode="_-* #,##0.00\ _k_n_-;\-* #,##0.00\ _k_n_-;_-* \-??\ _k_n_-;_-@_-"/>
    <numFmt numFmtId="167" formatCode="_-* #,##0.00\ [$€-1]_-;\-* #,##0.00\ [$€-1]_-;_-* &quot;-&quot;??\ [$€-1]_-;_-@_-"/>
    <numFmt numFmtId="168" formatCode="#,##0.00\ [$EUR]"/>
  </numFmts>
  <fonts count="20" x14ac:knownFonts="1">
    <font>
      <sz val="10"/>
      <name val="Arial"/>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font>
    <font>
      <sz val="10"/>
      <name val="Arial"/>
      <family val="2"/>
      <charset val="238"/>
    </font>
    <font>
      <sz val="10"/>
      <name val="Arial"/>
      <family val="2"/>
    </font>
    <font>
      <b/>
      <sz val="10"/>
      <name val="Arial"/>
      <family val="2"/>
      <charset val="238"/>
    </font>
    <font>
      <sz val="10"/>
      <name val="Arial"/>
      <family val="2"/>
      <charset val="238"/>
    </font>
    <font>
      <sz val="11"/>
      <color indexed="8"/>
      <name val="Calibri"/>
      <family val="2"/>
      <charset val="238"/>
    </font>
    <font>
      <sz val="10"/>
      <name val="Arial"/>
      <family val="2"/>
      <charset val="238"/>
    </font>
    <font>
      <b/>
      <sz val="12"/>
      <name val="Arial"/>
      <family val="2"/>
      <charset val="238"/>
    </font>
    <font>
      <sz val="10"/>
      <name val="Calibri"/>
      <family val="2"/>
      <charset val="238"/>
    </font>
    <font>
      <sz val="10"/>
      <color rgb="FFFF0000"/>
      <name val="Arial"/>
      <family val="2"/>
      <charset val="238"/>
    </font>
    <font>
      <sz val="12"/>
      <name val="Helv"/>
    </font>
    <font>
      <sz val="10"/>
      <name val="Arial CE"/>
      <charset val="238"/>
    </font>
    <font>
      <sz val="8"/>
      <name val="Arial"/>
      <family val="2"/>
    </font>
    <font>
      <b/>
      <sz val="10"/>
      <name val="Arial"/>
      <family val="2"/>
    </font>
    <font>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s>
  <borders count="2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s>
  <cellStyleXfs count="64">
    <xf numFmtId="0" fontId="0" fillId="0" borderId="0"/>
    <xf numFmtId="166" fontId="6" fillId="0" borderId="0" applyFill="0" applyBorder="0" applyAlignment="0" applyProtection="0"/>
    <xf numFmtId="166" fontId="6" fillId="0" borderId="0" applyFill="0" applyBorder="0" applyAlignment="0" applyProtection="0"/>
    <xf numFmtId="166" fontId="9" fillId="0" borderId="0" applyFill="0" applyBorder="0" applyAlignment="0" applyProtection="0"/>
    <xf numFmtId="164" fontId="9" fillId="0" borderId="0" applyFont="0" applyFill="0" applyBorder="0" applyAlignment="0" applyProtection="0"/>
    <xf numFmtId="166" fontId="9" fillId="0" borderId="0" applyFill="0" applyBorder="0" applyAlignment="0" applyProtection="0"/>
    <xf numFmtId="166" fontId="6" fillId="0" borderId="0" applyFill="0" applyBorder="0" applyAlignment="0" applyProtection="0"/>
    <xf numFmtId="166" fontId="9" fillId="0" borderId="0" applyFill="0" applyBorder="0" applyAlignment="0" applyProtection="0"/>
    <xf numFmtId="165" fontId="6" fillId="0" borderId="0" applyFill="0" applyBorder="0" applyAlignment="0" applyProtection="0"/>
    <xf numFmtId="165" fontId="9"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6" fillId="0" borderId="0"/>
    <xf numFmtId="0" fontId="5" fillId="0" borderId="0"/>
    <xf numFmtId="0" fontId="6" fillId="0" borderId="0"/>
    <xf numFmtId="0" fontId="9" fillId="0" borderId="0"/>
    <xf numFmtId="0" fontId="9" fillId="0" borderId="0"/>
    <xf numFmtId="0" fontId="5" fillId="0" borderId="0"/>
    <xf numFmtId="0" fontId="5" fillId="0" borderId="0"/>
    <xf numFmtId="0" fontId="5" fillId="0" borderId="0"/>
    <xf numFmtId="0" fontId="5" fillId="0" borderId="0"/>
    <xf numFmtId="0" fontId="6" fillId="0" borderId="0"/>
    <xf numFmtId="0" fontId="9" fillId="0" borderId="0"/>
    <xf numFmtId="0" fontId="10" fillId="0" borderId="0"/>
    <xf numFmtId="0" fontId="4" fillId="0" borderId="0"/>
    <xf numFmtId="0" fontId="6" fillId="0" borderId="0"/>
    <xf numFmtId="0" fontId="7" fillId="0" borderId="0"/>
    <xf numFmtId="164" fontId="10" fillId="0" borderId="0" applyFont="0" applyFill="0" applyBorder="0" applyAlignment="0" applyProtection="0"/>
    <xf numFmtId="0" fontId="6" fillId="0" borderId="0"/>
    <xf numFmtId="0" fontId="11" fillId="0" borderId="0"/>
    <xf numFmtId="165" fontId="11" fillId="0" borderId="0" applyFill="0" applyBorder="0" applyAlignment="0" applyProtection="0"/>
    <xf numFmtId="166" fontId="11" fillId="0" borderId="0" applyFill="0" applyBorder="0" applyAlignment="0" applyProtection="0"/>
    <xf numFmtId="0" fontId="6"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2" fillId="0" borderId="0"/>
    <xf numFmtId="0" fontId="6" fillId="0" borderId="0"/>
    <xf numFmtId="0" fontId="2" fillId="0" borderId="0"/>
    <xf numFmtId="164" fontId="2" fillId="0" borderId="0" applyFont="0" applyFill="0" applyBorder="0" applyAlignment="0" applyProtection="0"/>
    <xf numFmtId="9" fontId="6" fillId="0" borderId="0" applyFont="0" applyFill="0" applyBorder="0" applyAlignment="0" applyProtection="0"/>
    <xf numFmtId="0" fontId="6" fillId="0" borderId="0"/>
    <xf numFmtId="165" fontId="6" fillId="0" borderId="0" applyFill="0" applyBorder="0" applyAlignment="0" applyProtection="0"/>
    <xf numFmtId="166" fontId="6" fillId="0" borderId="0" applyFill="0" applyBorder="0" applyAlignment="0" applyProtection="0"/>
    <xf numFmtId="0" fontId="1" fillId="0" borderId="0"/>
    <xf numFmtId="0" fontId="15" fillId="0" borderId="0"/>
    <xf numFmtId="0" fontId="16" fillId="0" borderId="0"/>
    <xf numFmtId="0" fontId="15" fillId="0" borderId="0"/>
  </cellStyleXfs>
  <cellXfs count="103">
    <xf numFmtId="0" fontId="0" fillId="0" borderId="0" xfId="0"/>
    <xf numFmtId="4" fontId="6" fillId="0" borderId="0" xfId="46" applyNumberFormat="1" applyFont="1" applyAlignment="1">
      <alignment horizontal="center"/>
    </xf>
    <xf numFmtId="4" fontId="6" fillId="0" borderId="0" xfId="46" applyNumberFormat="1" applyFont="1" applyAlignment="1" applyProtection="1">
      <alignment horizontal="center"/>
      <protection locked="0"/>
    </xf>
    <xf numFmtId="0" fontId="6" fillId="0" borderId="0" xfId="46" applyFont="1" applyAlignment="1">
      <alignment horizontal="center"/>
    </xf>
    <xf numFmtId="0" fontId="6" fillId="0" borderId="0" xfId="46" applyFont="1" applyAlignment="1">
      <alignment horizontal="justify" vertical="top" wrapText="1"/>
    </xf>
    <xf numFmtId="0" fontId="6" fillId="0" borderId="0" xfId="25" applyFont="1" applyAlignment="1">
      <alignment horizontal="center"/>
    </xf>
    <xf numFmtId="0" fontId="6" fillId="0" borderId="0" xfId="37" applyAlignment="1">
      <alignment horizontal="left" vertical="top" wrapText="1"/>
    </xf>
    <xf numFmtId="0" fontId="6" fillId="0" borderId="0" xfId="0" applyFont="1"/>
    <xf numFmtId="1" fontId="8" fillId="3" borderId="2" xfId="46" applyNumberFormat="1" applyFont="1" applyFill="1" applyBorder="1" applyAlignment="1">
      <alignment horizontal="center" vertical="top"/>
    </xf>
    <xf numFmtId="0" fontId="8" fillId="3" borderId="1" xfId="46" applyFont="1" applyFill="1" applyBorder="1" applyAlignment="1">
      <alignment horizontal="left" vertical="top"/>
    </xf>
    <xf numFmtId="0" fontId="0" fillId="3" borderId="1" xfId="0" applyFill="1" applyBorder="1"/>
    <xf numFmtId="1" fontId="6" fillId="0" borderId="0" xfId="46" applyNumberFormat="1" applyFont="1" applyAlignment="1">
      <alignment horizontal="center" vertical="top"/>
    </xf>
    <xf numFmtId="0" fontId="6" fillId="0" borderId="0" xfId="0" applyFont="1" applyAlignment="1">
      <alignment horizontal="center" vertical="top"/>
    </xf>
    <xf numFmtId="0" fontId="8" fillId="4" borderId="4" xfId="0" applyFont="1" applyFill="1" applyBorder="1" applyAlignment="1">
      <alignment horizontal="center" vertical="center"/>
    </xf>
    <xf numFmtId="0" fontId="8" fillId="4" borderId="4" xfId="46" applyFont="1" applyFill="1" applyBorder="1" applyAlignment="1">
      <alignment horizontal="center" vertical="center"/>
    </xf>
    <xf numFmtId="4" fontId="8" fillId="4" borderId="4" xfId="46" applyNumberFormat="1" applyFont="1" applyFill="1" applyBorder="1" applyAlignment="1" applyProtection="1">
      <alignment horizontal="center" vertical="center"/>
      <protection locked="0"/>
    </xf>
    <xf numFmtId="0" fontId="6" fillId="0" borderId="0" xfId="46" applyFont="1" applyAlignment="1">
      <alignment horizontal="center" wrapText="1"/>
    </xf>
    <xf numFmtId="4" fontId="14" fillId="0" borderId="0" xfId="46" applyNumberFormat="1" applyFont="1" applyAlignment="1">
      <alignment horizontal="center"/>
    </xf>
    <xf numFmtId="4" fontId="14" fillId="0" borderId="0" xfId="0" applyNumberFormat="1" applyFont="1"/>
    <xf numFmtId="4" fontId="14" fillId="3" borderId="1" xfId="0" applyNumberFormat="1" applyFont="1" applyFill="1" applyBorder="1"/>
    <xf numFmtId="4" fontId="14" fillId="0" borderId="0" xfId="46" applyNumberFormat="1" applyFont="1" applyAlignment="1" applyProtection="1">
      <alignment horizontal="center"/>
      <protection locked="0"/>
    </xf>
    <xf numFmtId="0" fontId="8" fillId="0" borderId="5" xfId="46" applyFont="1" applyBorder="1" applyAlignment="1">
      <alignment horizontal="left" vertical="top"/>
    </xf>
    <xf numFmtId="0" fontId="0" fillId="0" borderId="5" xfId="0" applyBorder="1"/>
    <xf numFmtId="4" fontId="14" fillId="0" borderId="5" xfId="0" applyNumberFormat="1" applyFont="1" applyBorder="1"/>
    <xf numFmtId="0" fontId="8" fillId="0" borderId="6" xfId="46" applyFont="1" applyBorder="1" applyAlignment="1">
      <alignment horizontal="left" vertical="top"/>
    </xf>
    <xf numFmtId="0" fontId="0" fillId="0" borderId="6" xfId="0" applyBorder="1"/>
    <xf numFmtId="4" fontId="14" fillId="0" borderId="6" xfId="0" applyNumberFormat="1" applyFont="1" applyBorder="1"/>
    <xf numFmtId="1" fontId="8" fillId="3" borderId="7" xfId="46" applyNumberFormat="1" applyFont="1" applyFill="1" applyBorder="1" applyAlignment="1">
      <alignment horizontal="center" vertical="top"/>
    </xf>
    <xf numFmtId="0" fontId="8" fillId="3" borderId="5" xfId="46" applyFont="1" applyFill="1" applyBorder="1" applyAlignment="1">
      <alignment horizontal="left" vertical="top"/>
    </xf>
    <xf numFmtId="0" fontId="0" fillId="3" borderId="5" xfId="0" applyFill="1" applyBorder="1"/>
    <xf numFmtId="4" fontId="14" fillId="3" borderId="5" xfId="0" applyNumberFormat="1" applyFont="1" applyFill="1" applyBorder="1"/>
    <xf numFmtId="1" fontId="8" fillId="0" borderId="5" xfId="46" applyNumberFormat="1" applyFont="1" applyBorder="1" applyAlignment="1">
      <alignment horizontal="center" vertical="top"/>
    </xf>
    <xf numFmtId="1" fontId="8" fillId="0" borderId="0" xfId="46" applyNumberFormat="1" applyFont="1" applyAlignment="1">
      <alignment horizontal="center" vertical="top"/>
    </xf>
    <xf numFmtId="0" fontId="8" fillId="0" borderId="0" xfId="46" applyFont="1" applyAlignment="1">
      <alignment horizontal="left" vertical="top"/>
    </xf>
    <xf numFmtId="0" fontId="6" fillId="0" borderId="0" xfId="46" applyFont="1" applyAlignment="1">
      <alignment horizontal="center" vertical="top" wrapText="1"/>
    </xf>
    <xf numFmtId="4" fontId="14" fillId="0" borderId="0" xfId="46" applyNumberFormat="1" applyFont="1" applyAlignment="1" applyProtection="1">
      <alignment horizontal="center" vertical="top"/>
      <protection locked="0"/>
    </xf>
    <xf numFmtId="0" fontId="0" fillId="2" borderId="0" xfId="0" applyFill="1"/>
    <xf numFmtId="0" fontId="0" fillId="2" borderId="5" xfId="0" applyFill="1" applyBorder="1"/>
    <xf numFmtId="167" fontId="6" fillId="0" borderId="0" xfId="46" applyNumberFormat="1" applyFont="1" applyAlignment="1">
      <alignment horizontal="center"/>
    </xf>
    <xf numFmtId="4" fontId="18" fillId="4" borderId="4" xfId="46" applyNumberFormat="1" applyFont="1" applyFill="1" applyBorder="1" applyAlignment="1">
      <alignment horizontal="center" vertical="center"/>
    </xf>
    <xf numFmtId="4" fontId="7" fillId="3" borderId="1" xfId="0" applyNumberFormat="1" applyFont="1" applyFill="1" applyBorder="1"/>
    <xf numFmtId="4" fontId="7" fillId="0" borderId="0" xfId="46" applyNumberFormat="1" applyAlignment="1">
      <alignment horizontal="center"/>
    </xf>
    <xf numFmtId="4" fontId="7" fillId="0" borderId="0" xfId="0" applyNumberFormat="1" applyFont="1"/>
    <xf numFmtId="0" fontId="7" fillId="3" borderId="1" xfId="0" applyFont="1" applyFill="1" applyBorder="1"/>
    <xf numFmtId="4" fontId="7" fillId="0" borderId="0" xfId="46" applyNumberFormat="1" applyAlignment="1">
      <alignment horizontal="center" wrapText="1"/>
    </xf>
    <xf numFmtId="4" fontId="7" fillId="0" borderId="0" xfId="46" applyNumberFormat="1" applyAlignment="1">
      <alignment horizontal="center" vertical="top"/>
    </xf>
    <xf numFmtId="4" fontId="7" fillId="0" borderId="6" xfId="0" applyNumberFormat="1" applyFont="1" applyBorder="1"/>
    <xf numFmtId="4" fontId="7" fillId="0" borderId="5" xfId="0" applyNumberFormat="1" applyFont="1" applyBorder="1"/>
    <xf numFmtId="4" fontId="7" fillId="3" borderId="5" xfId="0" applyNumberFormat="1" applyFont="1" applyFill="1" applyBorder="1"/>
    <xf numFmtId="4" fontId="7" fillId="0" borderId="0" xfId="46" applyNumberFormat="1" applyAlignment="1">
      <alignment horizontal="center" vertical="top" wrapText="1"/>
    </xf>
    <xf numFmtId="4" fontId="7" fillId="0" borderId="0" xfId="46" applyNumberFormat="1" applyAlignment="1" applyProtection="1">
      <alignment horizontal="center"/>
      <protection locked="0"/>
    </xf>
    <xf numFmtId="4" fontId="6" fillId="0" borderId="5" xfId="46" applyNumberFormat="1" applyFont="1" applyBorder="1" applyAlignment="1" applyProtection="1">
      <alignment horizontal="center"/>
      <protection locked="0"/>
    </xf>
    <xf numFmtId="4" fontId="6" fillId="0" borderId="5" xfId="46" applyNumberFormat="1" applyFont="1" applyBorder="1" applyAlignment="1">
      <alignment horizontal="center"/>
    </xf>
    <xf numFmtId="1" fontId="8" fillId="0" borderId="6" xfId="46" applyNumberFormat="1" applyFont="1" applyBorder="1" applyAlignment="1">
      <alignment horizontal="center" vertical="top"/>
    </xf>
    <xf numFmtId="1" fontId="8" fillId="5" borderId="0" xfId="46" applyNumberFormat="1" applyFont="1" applyFill="1" applyAlignment="1">
      <alignment horizontal="center" vertical="top"/>
    </xf>
    <xf numFmtId="0" fontId="8" fillId="5" borderId="0" xfId="46" applyFont="1" applyFill="1" applyAlignment="1">
      <alignment horizontal="left" vertical="top"/>
    </xf>
    <xf numFmtId="0" fontId="0" fillId="5" borderId="0" xfId="0" applyFill="1"/>
    <xf numFmtId="4" fontId="7" fillId="5" borderId="0" xfId="0" applyNumberFormat="1" applyFont="1" applyFill="1"/>
    <xf numFmtId="4" fontId="14" fillId="5" borderId="0" xfId="0" applyNumberFormat="1" applyFont="1" applyFill="1"/>
    <xf numFmtId="0" fontId="7" fillId="5" borderId="0" xfId="46" applyFill="1" applyAlignment="1">
      <alignment horizontal="left" vertical="top" wrapText="1"/>
    </xf>
    <xf numFmtId="1" fontId="7" fillId="5" borderId="0" xfId="46" applyNumberFormat="1" applyFill="1" applyAlignment="1">
      <alignment horizontal="center" vertical="top"/>
    </xf>
    <xf numFmtId="4" fontId="8" fillId="4" borderId="4" xfId="46" applyNumberFormat="1" applyFont="1" applyFill="1" applyBorder="1" applyAlignment="1">
      <alignment horizontal="center" vertical="center"/>
    </xf>
    <xf numFmtId="4" fontId="0" fillId="3" borderId="3" xfId="0" applyNumberFormat="1" applyFill="1" applyBorder="1"/>
    <xf numFmtId="4" fontId="0" fillId="5" borderId="0" xfId="0" applyNumberFormat="1" applyFill="1"/>
    <xf numFmtId="4" fontId="0" fillId="5" borderId="5" xfId="0" applyNumberFormat="1" applyFill="1" applyBorder="1"/>
    <xf numFmtId="4" fontId="0" fillId="0" borderId="0" xfId="0" applyNumberFormat="1"/>
    <xf numFmtId="4" fontId="8" fillId="3" borderId="9" xfId="0" applyNumberFormat="1" applyFont="1" applyFill="1" applyBorder="1"/>
    <xf numFmtId="4" fontId="6" fillId="0" borderId="0" xfId="46" applyNumberFormat="1" applyFont="1" applyAlignment="1">
      <alignment horizontal="center" vertical="top"/>
    </xf>
    <xf numFmtId="4" fontId="8" fillId="0" borderId="10" xfId="0" applyNumberFormat="1" applyFont="1" applyBorder="1"/>
    <xf numFmtId="4" fontId="8" fillId="0" borderId="0" xfId="0" applyNumberFormat="1" applyFont="1"/>
    <xf numFmtId="4" fontId="8" fillId="0" borderId="5" xfId="0" applyNumberFormat="1" applyFont="1" applyBorder="1"/>
    <xf numFmtId="4" fontId="0" fillId="3" borderId="8" xfId="0" applyNumberFormat="1" applyFill="1" applyBorder="1"/>
    <xf numFmtId="4" fontId="8" fillId="3" borderId="3" xfId="0" applyNumberFormat="1" applyFont="1" applyFill="1" applyBorder="1"/>
    <xf numFmtId="0" fontId="8" fillId="3" borderId="1" xfId="46" applyFont="1" applyFill="1" applyBorder="1" applyAlignment="1">
      <alignment horizontal="center" vertical="center"/>
    </xf>
    <xf numFmtId="0" fontId="0" fillId="0" borderId="14" xfId="0" applyBorder="1"/>
    <xf numFmtId="4" fontId="0" fillId="0" borderId="15" xfId="0" applyNumberFormat="1" applyBorder="1"/>
    <xf numFmtId="1" fontId="8" fillId="3" borderId="16" xfId="46" applyNumberFormat="1" applyFont="1" applyFill="1"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0" fillId="3" borderId="17" xfId="0" applyFill="1" applyBorder="1" applyAlignment="1">
      <alignment horizontal="center" vertical="center"/>
    </xf>
    <xf numFmtId="0" fontId="8" fillId="3" borderId="18" xfId="0" applyFont="1" applyFill="1" applyBorder="1" applyAlignment="1">
      <alignment horizontal="center" vertical="center"/>
    </xf>
    <xf numFmtId="0" fontId="0" fillId="3" borderId="18" xfId="0" applyFill="1" applyBorder="1"/>
    <xf numFmtId="4" fontId="7" fillId="3" borderId="18" xfId="0" applyNumberFormat="1" applyFont="1" applyFill="1" applyBorder="1"/>
    <xf numFmtId="4" fontId="14" fillId="3" borderId="18" xfId="0" applyNumberFormat="1" applyFont="1" applyFill="1" applyBorder="1"/>
    <xf numFmtId="0" fontId="0" fillId="3" borderId="11" xfId="0" applyFill="1" applyBorder="1" applyAlignment="1">
      <alignment horizontal="center" vertical="center"/>
    </xf>
    <xf numFmtId="0" fontId="8" fillId="3" borderId="12" xfId="0" applyFont="1" applyFill="1" applyBorder="1" applyAlignment="1">
      <alignment horizontal="center" vertical="center"/>
    </xf>
    <xf numFmtId="0" fontId="0" fillId="3" borderId="12" xfId="0" applyFill="1" applyBorder="1"/>
    <xf numFmtId="4" fontId="7" fillId="3" borderId="12" xfId="0" applyNumberFormat="1" applyFont="1" applyFill="1" applyBorder="1"/>
    <xf numFmtId="4" fontId="14" fillId="3" borderId="12" xfId="0" applyNumberFormat="1" applyFont="1" applyFill="1" applyBorder="1"/>
    <xf numFmtId="0" fontId="8" fillId="3" borderId="16" xfId="0" applyFont="1" applyFill="1" applyBorder="1" applyAlignment="1">
      <alignment horizontal="center" vertical="center"/>
    </xf>
    <xf numFmtId="0" fontId="8" fillId="3" borderId="1" xfId="0" applyFont="1" applyFill="1" applyBorder="1" applyAlignment="1">
      <alignment horizontal="center" vertical="center"/>
    </xf>
    <xf numFmtId="168" fontId="8" fillId="3" borderId="1" xfId="0" applyNumberFormat="1" applyFont="1" applyFill="1" applyBorder="1"/>
    <xf numFmtId="168" fontId="8" fillId="3" borderId="20" xfId="0" applyNumberFormat="1" applyFont="1" applyFill="1" applyBorder="1" applyAlignment="1">
      <alignment vertical="center"/>
    </xf>
    <xf numFmtId="168" fontId="0" fillId="0" borderId="15" xfId="0" applyNumberFormat="1" applyBorder="1" applyAlignment="1">
      <alignment vertical="center"/>
    </xf>
    <xf numFmtId="168" fontId="8" fillId="3" borderId="13" xfId="0" applyNumberFormat="1" applyFont="1" applyFill="1" applyBorder="1" applyAlignment="1">
      <alignment vertical="center"/>
    </xf>
    <xf numFmtId="168" fontId="8" fillId="3" borderId="19" xfId="0" applyNumberFormat="1" applyFont="1" applyFill="1" applyBorder="1" applyAlignment="1">
      <alignment vertical="center"/>
    </xf>
    <xf numFmtId="4" fontId="19" fillId="0" borderId="0" xfId="0" applyNumberFormat="1" applyFont="1"/>
    <xf numFmtId="0" fontId="19" fillId="0" borderId="0" xfId="0" applyFont="1"/>
    <xf numFmtId="0" fontId="12" fillId="4" borderId="4" xfId="0" applyFont="1" applyFill="1" applyBorder="1" applyAlignment="1">
      <alignment horizontal="center" vertical="center" wrapText="1"/>
    </xf>
    <xf numFmtId="4" fontId="0" fillId="0" borderId="0" xfId="0" applyNumberFormat="1" applyAlignment="1">
      <alignment horizontal="center"/>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cellXfs>
  <cellStyles count="64">
    <cellStyle name="Comma 2" xfId="1" xr:uid="{00000000-0005-0000-0000-000000000000}"/>
    <cellStyle name="Comma 2 2" xfId="2" xr:uid="{00000000-0005-0000-0000-000001000000}"/>
    <cellStyle name="Comma 2 2 2" xfId="3" xr:uid="{00000000-0005-0000-0000-000002000000}"/>
    <cellStyle name="Comma 2 2 2 2" xfId="59" xr:uid="{00000000-0005-0000-0000-000003000000}"/>
    <cellStyle name="Comma 2 3" xfId="4" xr:uid="{00000000-0005-0000-0000-000004000000}"/>
    <cellStyle name="Comma 2 4" xfId="5" xr:uid="{00000000-0005-0000-0000-000005000000}"/>
    <cellStyle name="Comma 2 5" xfId="40" xr:uid="{00000000-0005-0000-0000-000006000000}"/>
    <cellStyle name="Comma 2 7" xfId="47" xr:uid="{00000000-0005-0000-0000-000007000000}"/>
    <cellStyle name="Comma 3" xfId="6" xr:uid="{00000000-0005-0000-0000-000008000000}"/>
    <cellStyle name="Comma 3 2" xfId="7" xr:uid="{00000000-0005-0000-0000-000009000000}"/>
    <cellStyle name="Comma 4" xfId="50" xr:uid="{00000000-0005-0000-0000-00000A000000}"/>
    <cellStyle name="Comma 5" xfId="55" xr:uid="{00000000-0005-0000-0000-00000B000000}"/>
    <cellStyle name="Comma 5 2" xfId="36" xr:uid="{00000000-0005-0000-0000-00000C000000}"/>
    <cellStyle name="Currency 2" xfId="8" xr:uid="{00000000-0005-0000-0000-00000D000000}"/>
    <cellStyle name="Currency 2 2" xfId="39" xr:uid="{00000000-0005-0000-0000-00000E000000}"/>
    <cellStyle name="Currency 2 3" xfId="58" xr:uid="{00000000-0005-0000-0000-00000F000000}"/>
    <cellStyle name="Currency 3" xfId="9" xr:uid="{00000000-0005-0000-0000-000010000000}"/>
    <cellStyle name="Normal 11" xfId="49" xr:uid="{00000000-0005-0000-0000-000012000000}"/>
    <cellStyle name="Normal 11 2" xfId="54" xr:uid="{00000000-0005-0000-0000-000013000000}"/>
    <cellStyle name="Normal 12" xfId="53" xr:uid="{00000000-0005-0000-0000-000014000000}"/>
    <cellStyle name="Normal 2" xfId="10" xr:uid="{00000000-0005-0000-0000-000015000000}"/>
    <cellStyle name="Normal 2 2" xfId="11" xr:uid="{00000000-0005-0000-0000-000016000000}"/>
    <cellStyle name="Normal 2 2 2" xfId="12" xr:uid="{00000000-0005-0000-0000-000017000000}"/>
    <cellStyle name="Normal 2 2 2 2" xfId="13" xr:uid="{00000000-0005-0000-0000-000018000000}"/>
    <cellStyle name="Normal 2 2 3" xfId="14" xr:uid="{00000000-0005-0000-0000-000019000000}"/>
    <cellStyle name="Normal 2 3" xfId="15" xr:uid="{00000000-0005-0000-0000-00001A000000}"/>
    <cellStyle name="Normal 2 3 2" xfId="16" xr:uid="{00000000-0005-0000-0000-00001B000000}"/>
    <cellStyle name="Normal 2 3 3" xfId="17" xr:uid="{00000000-0005-0000-0000-00001C000000}"/>
    <cellStyle name="Normal 2 4" xfId="18" xr:uid="{00000000-0005-0000-0000-00001D000000}"/>
    <cellStyle name="Normal 2 4 2" xfId="19" xr:uid="{00000000-0005-0000-0000-00001E000000}"/>
    <cellStyle name="Normal 2 5" xfId="20" xr:uid="{00000000-0005-0000-0000-00001F000000}"/>
    <cellStyle name="Normal 2 6" xfId="45" xr:uid="{00000000-0005-0000-0000-000020000000}"/>
    <cellStyle name="Normal 3" xfId="21" xr:uid="{00000000-0005-0000-0000-000021000000}"/>
    <cellStyle name="Normal 3 2" xfId="22" xr:uid="{00000000-0005-0000-0000-000022000000}"/>
    <cellStyle name="Normal 3 2 2" xfId="23" xr:uid="{00000000-0005-0000-0000-000023000000}"/>
    <cellStyle name="Normal 3 2 2 2" xfId="24" xr:uid="{00000000-0005-0000-0000-000024000000}"/>
    <cellStyle name="Normal 3 2 2 3" xfId="46" xr:uid="{00000000-0005-0000-0000-000025000000}"/>
    <cellStyle name="Normal 3 2 3" xfId="25" xr:uid="{00000000-0005-0000-0000-000026000000}"/>
    <cellStyle name="Normal 3 2 3 2" xfId="37" xr:uid="{00000000-0005-0000-0000-000027000000}"/>
    <cellStyle name="Normal 3 2 4" xfId="44" xr:uid="{00000000-0005-0000-0000-000028000000}"/>
    <cellStyle name="Normal 3 3" xfId="43" xr:uid="{00000000-0005-0000-0000-000029000000}"/>
    <cellStyle name="Normal 4" xfId="26" xr:uid="{00000000-0005-0000-0000-00002A000000}"/>
    <cellStyle name="Normal 4 2" xfId="27" xr:uid="{00000000-0005-0000-0000-00002B000000}"/>
    <cellStyle name="Normal 5" xfId="28" xr:uid="{00000000-0005-0000-0000-00002C000000}"/>
    <cellStyle name="Normal 5 2" xfId="29" xr:uid="{00000000-0005-0000-0000-00002D000000}"/>
    <cellStyle name="Normal 6" xfId="30" xr:uid="{00000000-0005-0000-0000-00002E000000}"/>
    <cellStyle name="Normal 6 2" xfId="31" xr:uid="{00000000-0005-0000-0000-00002F000000}"/>
    <cellStyle name="Normal 6 2 2" xfId="35" xr:uid="{00000000-0005-0000-0000-000030000000}"/>
    <cellStyle name="Normal 6 2 3" xfId="57" xr:uid="{00000000-0005-0000-0000-000031000000}"/>
    <cellStyle name="Normal 6 3" xfId="38" xr:uid="{00000000-0005-0000-0000-000032000000}"/>
    <cellStyle name="Normal 6 3 4" xfId="33" xr:uid="{00000000-0005-0000-0000-000033000000}"/>
    <cellStyle name="Normal 7" xfId="48" xr:uid="{00000000-0005-0000-0000-000034000000}"/>
    <cellStyle name="Normal 8" xfId="41" xr:uid="{00000000-0005-0000-0000-000035000000}"/>
    <cellStyle name="Normal 9" xfId="52" xr:uid="{00000000-0005-0000-0000-000036000000}"/>
    <cellStyle name="Normal 9 2" xfId="34" xr:uid="{00000000-0005-0000-0000-000037000000}"/>
    <cellStyle name="Normalno" xfId="0" builtinId="0"/>
    <cellStyle name="Normalno 2" xfId="61" xr:uid="{00000000-0005-0000-0000-000038000000}"/>
    <cellStyle name="Normalno 3" xfId="60" xr:uid="{00000000-0005-0000-0000-000039000000}"/>
    <cellStyle name="Obično 2" xfId="42" xr:uid="{00000000-0005-0000-0000-00003A000000}"/>
    <cellStyle name="Obično 2 2" xfId="63" xr:uid="{00000000-0005-0000-0000-00003B000000}"/>
    <cellStyle name="Obično 3" xfId="62" xr:uid="{00000000-0005-0000-0000-00003C000000}"/>
    <cellStyle name="Obično_214 - 08 - 2010 ponuda Dugopolje" xfId="32" xr:uid="{00000000-0005-0000-0000-00003D000000}"/>
    <cellStyle name="Percent 2" xfId="51" xr:uid="{00000000-0005-0000-0000-00003E000000}"/>
    <cellStyle name="Percent 2 2" xfId="56" xr:uid="{00000000-0005-0000-0000-00003F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123"/>
  <sheetViews>
    <sheetView tabSelected="1" view="pageBreakPreview" zoomScale="115" zoomScaleNormal="100" zoomScaleSheetLayoutView="115" workbookViewId="0">
      <pane ySplit="2" topLeftCell="A3" activePane="bottomLeft" state="frozen"/>
      <selection pane="bottomLeft" activeCell="B129" sqref="B129"/>
    </sheetView>
  </sheetViews>
  <sheetFormatPr defaultRowHeight="12.75" x14ac:dyDescent="0.2"/>
  <cols>
    <col min="1" max="1" width="5.28515625" customWidth="1"/>
    <col min="2" max="2" width="45.7109375" customWidth="1"/>
    <col min="3" max="3" width="7.7109375" customWidth="1"/>
    <col min="4" max="4" width="12.85546875" style="42" customWidth="1"/>
    <col min="5" max="5" width="12.7109375" style="18" customWidth="1"/>
    <col min="6" max="6" width="3.28515625" style="18" customWidth="1"/>
    <col min="7" max="7" width="22.7109375" style="65" customWidth="1"/>
  </cols>
  <sheetData>
    <row r="1" spans="1:7" ht="40.5" customHeight="1" x14ac:dyDescent="0.2">
      <c r="A1" s="98" t="s">
        <v>107</v>
      </c>
      <c r="B1" s="98"/>
      <c r="C1" s="98"/>
      <c r="D1" s="98"/>
      <c r="E1" s="98"/>
      <c r="F1" s="98"/>
      <c r="G1" s="98"/>
    </row>
    <row r="2" spans="1:7" ht="24" customHeight="1" x14ac:dyDescent="0.2">
      <c r="A2" s="13" t="s">
        <v>7</v>
      </c>
      <c r="B2" s="13" t="s">
        <v>6</v>
      </c>
      <c r="C2" s="14" t="s">
        <v>0</v>
      </c>
      <c r="D2" s="39" t="s">
        <v>1</v>
      </c>
      <c r="E2" s="15" t="s">
        <v>16</v>
      </c>
      <c r="F2" s="15"/>
      <c r="G2" s="61" t="s">
        <v>106</v>
      </c>
    </row>
    <row r="4" spans="1:7" x14ac:dyDescent="0.2">
      <c r="A4" s="8" t="s">
        <v>2</v>
      </c>
      <c r="B4" s="9" t="s">
        <v>4</v>
      </c>
      <c r="C4" s="10"/>
      <c r="D4" s="40"/>
      <c r="E4" s="19"/>
      <c r="F4" s="19"/>
      <c r="G4" s="62"/>
    </row>
    <row r="5" spans="1:7" x14ac:dyDescent="0.2">
      <c r="A5" s="54"/>
      <c r="B5" s="55"/>
      <c r="C5" s="56"/>
      <c r="D5" s="57"/>
      <c r="E5" s="58"/>
      <c r="F5" s="58"/>
      <c r="G5" s="63"/>
    </row>
    <row r="6" spans="1:7" ht="191.25" x14ac:dyDescent="0.2">
      <c r="A6" s="60" t="s">
        <v>98</v>
      </c>
      <c r="B6" s="59" t="s">
        <v>100</v>
      </c>
      <c r="C6" s="16" t="s">
        <v>99</v>
      </c>
      <c r="D6" s="41">
        <v>1</v>
      </c>
      <c r="E6" s="51"/>
      <c r="F6" s="38"/>
      <c r="G6" s="64">
        <f>D6*E6</f>
        <v>0</v>
      </c>
    </row>
    <row r="7" spans="1:7" ht="15" customHeight="1" x14ac:dyDescent="0.2"/>
    <row r="8" spans="1:7" ht="102" x14ac:dyDescent="0.2">
      <c r="A8" s="11" t="s">
        <v>18</v>
      </c>
      <c r="B8" s="4" t="s">
        <v>69</v>
      </c>
      <c r="C8" s="16" t="s">
        <v>30</v>
      </c>
      <c r="D8" s="41">
        <v>10</v>
      </c>
      <c r="E8" s="51"/>
      <c r="F8" s="2"/>
      <c r="G8" s="64">
        <f>D8*E8</f>
        <v>0</v>
      </c>
    </row>
    <row r="9" spans="1:7" x14ac:dyDescent="0.2">
      <c r="A9" s="7"/>
    </row>
    <row r="10" spans="1:7" ht="96.6" customHeight="1" x14ac:dyDescent="0.2">
      <c r="A10" s="11" t="s">
        <v>19</v>
      </c>
      <c r="B10" s="4" t="s">
        <v>75</v>
      </c>
      <c r="C10" s="16" t="s">
        <v>31</v>
      </c>
      <c r="D10" s="41">
        <v>2</v>
      </c>
      <c r="E10" s="51"/>
      <c r="F10" s="2"/>
      <c r="G10" s="64">
        <f>D10*E10</f>
        <v>0</v>
      </c>
    </row>
    <row r="11" spans="1:7" x14ac:dyDescent="0.2">
      <c r="A11" s="11"/>
      <c r="B11" s="4"/>
      <c r="C11" s="16"/>
      <c r="D11" s="41"/>
      <c r="E11" s="2"/>
      <c r="F11" s="2"/>
      <c r="G11" s="1"/>
    </row>
    <row r="12" spans="1:7" ht="89.25" x14ac:dyDescent="0.2">
      <c r="A12" s="11" t="s">
        <v>20</v>
      </c>
      <c r="B12" s="4" t="s">
        <v>57</v>
      </c>
      <c r="C12" s="16" t="s">
        <v>29</v>
      </c>
      <c r="D12" s="41">
        <v>120</v>
      </c>
      <c r="E12" s="51"/>
      <c r="F12" s="2"/>
      <c r="G12" s="64">
        <f>D12*E12</f>
        <v>0</v>
      </c>
    </row>
    <row r="13" spans="1:7" x14ac:dyDescent="0.2">
      <c r="A13" s="7"/>
    </row>
    <row r="14" spans="1:7" ht="76.5" x14ac:dyDescent="0.2">
      <c r="A14" s="11" t="s">
        <v>21</v>
      </c>
      <c r="B14" s="4" t="s">
        <v>39</v>
      </c>
      <c r="C14" s="16" t="s">
        <v>30</v>
      </c>
      <c r="D14" s="41">
        <v>42</v>
      </c>
      <c r="E14" s="51"/>
      <c r="F14" s="2"/>
      <c r="G14" s="64">
        <f>D14*E14</f>
        <v>0</v>
      </c>
    </row>
    <row r="15" spans="1:7" x14ac:dyDescent="0.2">
      <c r="A15" s="11"/>
      <c r="B15" s="4"/>
      <c r="C15" s="16"/>
      <c r="D15" s="41"/>
      <c r="E15" s="20"/>
      <c r="F15" s="20"/>
      <c r="G15" s="1"/>
    </row>
    <row r="16" spans="1:7" ht="140.25" x14ac:dyDescent="0.2">
      <c r="A16" s="11" t="s">
        <v>22</v>
      </c>
      <c r="B16" s="4" t="s">
        <v>70</v>
      </c>
      <c r="C16" s="16" t="s">
        <v>68</v>
      </c>
      <c r="D16" s="41">
        <v>2</v>
      </c>
      <c r="E16" s="51"/>
      <c r="F16" s="2"/>
      <c r="G16" s="64">
        <f>D16*E16</f>
        <v>0</v>
      </c>
    </row>
    <row r="17" spans="1:7" x14ac:dyDescent="0.2">
      <c r="A17" s="11"/>
      <c r="B17" s="4"/>
      <c r="C17" s="16"/>
      <c r="D17" s="41"/>
      <c r="E17" s="20"/>
      <c r="F17" s="20"/>
      <c r="G17" s="1"/>
    </row>
    <row r="18" spans="1:7" ht="63.75" x14ac:dyDescent="0.2">
      <c r="A18" s="11" t="s">
        <v>72</v>
      </c>
      <c r="B18" s="4" t="s">
        <v>71</v>
      </c>
      <c r="C18" s="16" t="s">
        <v>29</v>
      </c>
      <c r="D18" s="41">
        <v>3</v>
      </c>
      <c r="E18" s="51"/>
      <c r="F18" s="2"/>
      <c r="G18" s="64">
        <f>D18*E18</f>
        <v>0</v>
      </c>
    </row>
    <row r="19" spans="1:7" x14ac:dyDescent="0.2">
      <c r="A19" s="11"/>
      <c r="B19" s="4"/>
      <c r="C19" s="16"/>
      <c r="D19" s="41"/>
      <c r="E19" s="20"/>
      <c r="F19" s="20"/>
      <c r="G19" s="1"/>
    </row>
    <row r="20" spans="1:7" ht="13.5" thickBot="1" x14ac:dyDescent="0.25">
      <c r="A20" s="8" t="s">
        <v>2</v>
      </c>
      <c r="B20" s="9" t="s">
        <v>8</v>
      </c>
      <c r="C20" s="10"/>
      <c r="D20" s="40"/>
      <c r="E20" s="19"/>
      <c r="F20" s="19"/>
      <c r="G20" s="66">
        <f>SUM(G6:G18)</f>
        <v>0</v>
      </c>
    </row>
    <row r="23" spans="1:7" x14ac:dyDescent="0.2">
      <c r="A23" s="8" t="s">
        <v>9</v>
      </c>
      <c r="B23" s="9" t="s">
        <v>10</v>
      </c>
      <c r="C23" s="10"/>
      <c r="D23" s="43"/>
      <c r="E23" s="10"/>
      <c r="F23" s="10"/>
      <c r="G23" s="62"/>
    </row>
    <row r="24" spans="1:7" x14ac:dyDescent="0.2">
      <c r="A24" s="32"/>
      <c r="B24" s="33"/>
    </row>
    <row r="25" spans="1:7" ht="76.5" x14ac:dyDescent="0.2">
      <c r="A25" s="11" t="s">
        <v>23</v>
      </c>
      <c r="B25" s="4" t="s">
        <v>76</v>
      </c>
      <c r="C25" s="16" t="s">
        <v>31</v>
      </c>
      <c r="D25" s="44">
        <v>80</v>
      </c>
      <c r="E25" s="51"/>
      <c r="F25" s="2"/>
      <c r="G25" s="64">
        <f>D25*E25</f>
        <v>0</v>
      </c>
    </row>
    <row r="26" spans="1:7" x14ac:dyDescent="0.2">
      <c r="A26" s="11"/>
      <c r="B26" s="4"/>
      <c r="C26" s="16"/>
      <c r="D26" s="44"/>
      <c r="E26" s="2"/>
      <c r="F26" s="2"/>
      <c r="G26" s="1"/>
    </row>
    <row r="27" spans="1:7" ht="89.25" x14ac:dyDescent="0.2">
      <c r="A27" s="11" t="s">
        <v>24</v>
      </c>
      <c r="B27" s="4" t="s">
        <v>89</v>
      </c>
      <c r="C27" s="16" t="s">
        <v>31</v>
      </c>
      <c r="D27" s="44">
        <v>80</v>
      </c>
      <c r="E27" s="51"/>
      <c r="F27" s="2"/>
      <c r="G27" s="64">
        <f>D27*E27</f>
        <v>0</v>
      </c>
    </row>
    <row r="28" spans="1:7" x14ac:dyDescent="0.2">
      <c r="A28" s="32"/>
      <c r="B28" s="33"/>
    </row>
    <row r="29" spans="1:7" ht="76.5" x14ac:dyDescent="0.2">
      <c r="A29" s="11" t="s">
        <v>51</v>
      </c>
      <c r="B29" s="4" t="s">
        <v>44</v>
      </c>
      <c r="C29" s="16" t="s">
        <v>31</v>
      </c>
      <c r="D29" s="44">
        <v>20</v>
      </c>
      <c r="E29" s="51"/>
      <c r="F29" s="2"/>
      <c r="G29" s="64">
        <f>D29*E29</f>
        <v>0</v>
      </c>
    </row>
    <row r="30" spans="1:7" x14ac:dyDescent="0.2">
      <c r="A30" s="11"/>
      <c r="B30" s="4"/>
      <c r="C30" s="16"/>
      <c r="D30" s="44"/>
      <c r="E30" s="2"/>
      <c r="F30" s="2"/>
      <c r="G30" s="1"/>
    </row>
    <row r="31" spans="1:7" ht="89.25" x14ac:dyDescent="0.2">
      <c r="A31" s="11" t="s">
        <v>52</v>
      </c>
      <c r="B31" s="4" t="s">
        <v>37</v>
      </c>
      <c r="C31" s="16" t="s">
        <v>31</v>
      </c>
      <c r="D31" s="44">
        <v>20</v>
      </c>
      <c r="E31" s="51"/>
      <c r="F31" s="2"/>
      <c r="G31" s="64">
        <f>D31*E31</f>
        <v>0</v>
      </c>
    </row>
    <row r="32" spans="1:7" x14ac:dyDescent="0.2">
      <c r="A32" s="11"/>
      <c r="B32" s="4"/>
      <c r="C32" s="34"/>
      <c r="D32" s="44"/>
      <c r="E32" s="2"/>
      <c r="F32" s="2"/>
      <c r="G32" s="1"/>
    </row>
    <row r="33" spans="1:36" ht="89.25" x14ac:dyDescent="0.2">
      <c r="A33" s="11" t="s">
        <v>53</v>
      </c>
      <c r="B33" s="4" t="s">
        <v>45</v>
      </c>
      <c r="C33" s="16" t="s">
        <v>31</v>
      </c>
      <c r="D33" s="44">
        <v>1</v>
      </c>
      <c r="E33" s="51"/>
      <c r="F33" s="2"/>
      <c r="G33" s="64">
        <f>D33*E33</f>
        <v>0</v>
      </c>
    </row>
    <row r="34" spans="1:36" x14ac:dyDescent="0.2">
      <c r="A34" s="11"/>
      <c r="B34" s="4"/>
      <c r="C34" s="16"/>
      <c r="D34" s="44"/>
      <c r="E34" s="2"/>
      <c r="F34" s="2"/>
      <c r="G34" s="1"/>
    </row>
    <row r="35" spans="1:36" ht="89.25" x14ac:dyDescent="0.2">
      <c r="A35" s="11" t="s">
        <v>54</v>
      </c>
      <c r="B35" s="4" t="s">
        <v>37</v>
      </c>
      <c r="C35" s="16" t="s">
        <v>31</v>
      </c>
      <c r="D35" s="44">
        <v>1</v>
      </c>
      <c r="E35" s="51"/>
      <c r="F35" s="2"/>
      <c r="G35" s="64">
        <f>D35*E35</f>
        <v>0</v>
      </c>
    </row>
    <row r="36" spans="1:36" x14ac:dyDescent="0.2">
      <c r="A36" s="11"/>
      <c r="B36" s="4"/>
      <c r="C36" s="16"/>
      <c r="D36" s="44"/>
      <c r="E36" s="2"/>
      <c r="F36" s="2"/>
      <c r="G36" s="1"/>
    </row>
    <row r="37" spans="1:36" ht="114.75" x14ac:dyDescent="0.2">
      <c r="A37" s="11" t="s">
        <v>59</v>
      </c>
      <c r="B37" s="4" t="s">
        <v>61</v>
      </c>
      <c r="C37" s="16" t="s">
        <v>31</v>
      </c>
      <c r="D37" s="44">
        <v>1</v>
      </c>
      <c r="E37" s="51"/>
      <c r="F37" s="2"/>
      <c r="G37" s="64">
        <f>D37*E37</f>
        <v>0</v>
      </c>
    </row>
    <row r="38" spans="1:36" x14ac:dyDescent="0.2">
      <c r="A38" s="7"/>
    </row>
    <row r="39" spans="1:36" ht="187.15" customHeight="1" x14ac:dyDescent="0.2">
      <c r="A39" s="12" t="s">
        <v>60</v>
      </c>
      <c r="B39" s="4" t="s">
        <v>96</v>
      </c>
      <c r="C39" s="16" t="s">
        <v>30</v>
      </c>
      <c r="D39" s="44">
        <v>1400</v>
      </c>
      <c r="E39" s="51"/>
      <c r="F39" s="2"/>
      <c r="G39" s="64">
        <f>D39*E39</f>
        <v>0</v>
      </c>
    </row>
    <row r="40" spans="1:36" x14ac:dyDescent="0.2">
      <c r="A40" s="11"/>
      <c r="C40" s="3"/>
      <c r="D40" s="45"/>
      <c r="E40" s="35"/>
      <c r="F40" s="35"/>
      <c r="G40" s="67"/>
    </row>
    <row r="41" spans="1:36" ht="178.5" x14ac:dyDescent="0.2">
      <c r="A41" s="12" t="s">
        <v>65</v>
      </c>
      <c r="B41" s="4" t="s">
        <v>38</v>
      </c>
      <c r="C41" s="16" t="s">
        <v>30</v>
      </c>
      <c r="D41" s="44">
        <v>1580</v>
      </c>
      <c r="E41" s="51"/>
      <c r="F41" s="2"/>
      <c r="G41" s="64">
        <f>D41*E41</f>
        <v>0</v>
      </c>
    </row>
    <row r="42" spans="1:36" x14ac:dyDescent="0.2">
      <c r="A42" s="12"/>
      <c r="B42" s="4"/>
      <c r="C42" s="16"/>
      <c r="D42" s="44"/>
      <c r="E42" s="20"/>
      <c r="F42" s="20"/>
      <c r="G42" s="1"/>
    </row>
    <row r="43" spans="1:36" s="37" customFormat="1" ht="153" x14ac:dyDescent="0.2">
      <c r="A43" s="12" t="s">
        <v>66</v>
      </c>
      <c r="B43" s="4" t="s">
        <v>67</v>
      </c>
      <c r="C43" s="16" t="s">
        <v>31</v>
      </c>
      <c r="D43" s="44">
        <v>8</v>
      </c>
      <c r="E43" s="51"/>
      <c r="F43" s="2"/>
      <c r="G43" s="64">
        <f>D43*E43</f>
        <v>0</v>
      </c>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row>
    <row r="44" spans="1:36" x14ac:dyDescent="0.2">
      <c r="B44" s="6"/>
      <c r="C44" s="3"/>
      <c r="D44" s="41"/>
      <c r="E44" s="20"/>
      <c r="F44" s="20"/>
      <c r="G44" s="1"/>
    </row>
    <row r="45" spans="1:36" ht="13.5" thickBot="1" x14ac:dyDescent="0.25">
      <c r="A45" s="8" t="s">
        <v>9</v>
      </c>
      <c r="B45" s="9" t="s">
        <v>12</v>
      </c>
      <c r="C45" s="10"/>
      <c r="D45" s="40"/>
      <c r="E45" s="19"/>
      <c r="F45" s="19"/>
      <c r="G45" s="66">
        <f>SUM(G25:G43)</f>
        <v>0</v>
      </c>
    </row>
    <row r="46" spans="1:36" x14ac:dyDescent="0.2">
      <c r="A46" s="53"/>
      <c r="B46" s="24"/>
      <c r="C46" s="25"/>
      <c r="D46" s="46"/>
      <c r="E46" s="26"/>
      <c r="F46" s="26"/>
      <c r="G46" s="68"/>
    </row>
    <row r="47" spans="1:36" x14ac:dyDescent="0.2">
      <c r="A47" s="32"/>
      <c r="B47" s="33"/>
      <c r="G47" s="69"/>
    </row>
    <row r="48" spans="1:36" ht="21" customHeight="1" x14ac:dyDescent="0.2">
      <c r="A48" s="98" t="s">
        <v>97</v>
      </c>
      <c r="B48" s="98"/>
      <c r="C48" s="98"/>
      <c r="D48" s="98"/>
      <c r="E48" s="98"/>
      <c r="F48" s="98"/>
      <c r="G48" s="98"/>
    </row>
    <row r="49" spans="1:7" x14ac:dyDescent="0.2">
      <c r="A49" s="13" t="s">
        <v>7</v>
      </c>
      <c r="B49" s="13" t="s">
        <v>6</v>
      </c>
      <c r="C49" s="14" t="s">
        <v>0</v>
      </c>
      <c r="D49" s="39" t="s">
        <v>1</v>
      </c>
      <c r="E49" s="15" t="s">
        <v>16</v>
      </c>
      <c r="F49" s="15"/>
      <c r="G49" s="61" t="s">
        <v>5</v>
      </c>
    </row>
    <row r="50" spans="1:7" x14ac:dyDescent="0.2">
      <c r="A50" s="31"/>
      <c r="B50" s="21"/>
      <c r="C50" s="22"/>
      <c r="D50" s="47"/>
      <c r="E50" s="23"/>
      <c r="F50" s="23"/>
      <c r="G50" s="70"/>
    </row>
    <row r="51" spans="1:7" x14ac:dyDescent="0.2">
      <c r="A51" s="27" t="s">
        <v>11</v>
      </c>
      <c r="B51" s="28" t="s">
        <v>40</v>
      </c>
      <c r="C51" s="29"/>
      <c r="D51" s="48"/>
      <c r="E51" s="30"/>
      <c r="F51" s="30"/>
      <c r="G51" s="71"/>
    </row>
    <row r="52" spans="1:7" ht="13.15" customHeight="1" x14ac:dyDescent="0.2">
      <c r="A52" s="32"/>
      <c r="B52" s="33"/>
    </row>
    <row r="53" spans="1:7" ht="102" x14ac:dyDescent="0.2">
      <c r="A53" s="11" t="s">
        <v>25</v>
      </c>
      <c r="B53" s="4" t="s">
        <v>88</v>
      </c>
      <c r="C53" s="16" t="s">
        <v>31</v>
      </c>
      <c r="D53" s="44">
        <v>52</v>
      </c>
      <c r="E53" s="51"/>
      <c r="F53" s="2"/>
      <c r="G53" s="64">
        <f>D53*E53</f>
        <v>0</v>
      </c>
    </row>
    <row r="54" spans="1:7" x14ac:dyDescent="0.2">
      <c r="A54" s="11"/>
      <c r="B54" s="4"/>
      <c r="C54" s="34"/>
      <c r="D54" s="49"/>
      <c r="E54" s="20"/>
      <c r="F54" s="20"/>
      <c r="G54" s="1"/>
    </row>
    <row r="55" spans="1:7" ht="89.25" x14ac:dyDescent="0.2">
      <c r="A55" s="12" t="s">
        <v>26</v>
      </c>
      <c r="B55" s="4" t="s">
        <v>89</v>
      </c>
      <c r="C55" s="16" t="s">
        <v>31</v>
      </c>
      <c r="D55" s="44">
        <v>52</v>
      </c>
      <c r="E55" s="51"/>
      <c r="F55" s="2"/>
      <c r="G55" s="64">
        <f>D55*E55</f>
        <v>0</v>
      </c>
    </row>
    <row r="56" spans="1:7" ht="13.15" customHeight="1" x14ac:dyDescent="0.2">
      <c r="A56" s="32"/>
      <c r="B56" s="33"/>
    </row>
    <row r="57" spans="1:7" ht="102" x14ac:dyDescent="0.2">
      <c r="A57" s="11" t="s">
        <v>27</v>
      </c>
      <c r="B57" s="4" t="s">
        <v>62</v>
      </c>
      <c r="C57" s="16" t="s">
        <v>31</v>
      </c>
      <c r="D57" s="44">
        <v>152</v>
      </c>
      <c r="E57" s="51"/>
      <c r="F57" s="2"/>
      <c r="G57" s="64">
        <f>D57*E57</f>
        <v>0</v>
      </c>
    </row>
    <row r="58" spans="1:7" ht="13.15" customHeight="1" x14ac:dyDescent="0.2">
      <c r="A58" s="11"/>
      <c r="B58" s="4"/>
      <c r="C58" s="34"/>
      <c r="D58" s="49"/>
      <c r="E58" s="20"/>
      <c r="F58" s="20"/>
      <c r="G58" s="1"/>
    </row>
    <row r="59" spans="1:7" ht="89.25" x14ac:dyDescent="0.2">
      <c r="A59" s="12" t="s">
        <v>56</v>
      </c>
      <c r="B59" s="4" t="s">
        <v>37</v>
      </c>
      <c r="C59" s="16" t="s">
        <v>31</v>
      </c>
      <c r="D59" s="44">
        <v>152</v>
      </c>
      <c r="E59" s="51"/>
      <c r="F59" s="2"/>
      <c r="G59" s="64">
        <f>D59*E59</f>
        <v>0</v>
      </c>
    </row>
    <row r="60" spans="1:7" ht="13.15" customHeight="1" x14ac:dyDescent="0.2">
      <c r="A60" s="12"/>
      <c r="B60" s="4"/>
      <c r="C60" s="16"/>
      <c r="D60" s="44"/>
      <c r="E60" s="2"/>
      <c r="F60" s="2"/>
      <c r="G60" s="1"/>
    </row>
    <row r="61" spans="1:7" ht="140.25" x14ac:dyDescent="0.2">
      <c r="A61" s="12" t="s">
        <v>28</v>
      </c>
      <c r="B61" s="4" t="s">
        <v>63</v>
      </c>
      <c r="C61" s="16" t="s">
        <v>30</v>
      </c>
      <c r="D61" s="44">
        <v>136</v>
      </c>
      <c r="E61" s="51"/>
      <c r="F61" s="2"/>
      <c r="G61" s="64">
        <f>D61*E61</f>
        <v>0</v>
      </c>
    </row>
    <row r="62" spans="1:7" x14ac:dyDescent="0.2">
      <c r="A62" s="32"/>
      <c r="B62" s="33"/>
    </row>
    <row r="63" spans="1:7" ht="165.75" x14ac:dyDescent="0.2">
      <c r="A63" s="11" t="s">
        <v>33</v>
      </c>
      <c r="B63" s="4" t="s">
        <v>49</v>
      </c>
      <c r="C63" s="16" t="s">
        <v>31</v>
      </c>
      <c r="D63" s="50">
        <v>11</v>
      </c>
      <c r="E63" s="51"/>
      <c r="F63" s="2"/>
      <c r="G63" s="64">
        <f>D63*E63</f>
        <v>0</v>
      </c>
    </row>
    <row r="64" spans="1:7" x14ac:dyDescent="0.2">
      <c r="A64" s="11"/>
      <c r="B64" s="4"/>
      <c r="C64" s="16"/>
      <c r="D64" s="50"/>
      <c r="E64" s="20"/>
      <c r="F64" s="20"/>
      <c r="G64" s="1"/>
    </row>
    <row r="65" spans="1:7" ht="153" x14ac:dyDescent="0.2">
      <c r="A65" s="11" t="s">
        <v>34</v>
      </c>
      <c r="B65" s="4" t="s">
        <v>50</v>
      </c>
      <c r="C65" s="16" t="s">
        <v>31</v>
      </c>
      <c r="D65" s="50">
        <v>29</v>
      </c>
      <c r="E65" s="51"/>
      <c r="F65" s="2"/>
      <c r="G65" s="64">
        <f>D65*E65</f>
        <v>0</v>
      </c>
    </row>
    <row r="66" spans="1:7" x14ac:dyDescent="0.2">
      <c r="A66" s="11"/>
      <c r="B66" s="4"/>
      <c r="C66" s="16"/>
      <c r="D66" s="50"/>
      <c r="E66" s="2"/>
      <c r="F66" s="2"/>
      <c r="G66" s="1"/>
    </row>
    <row r="67" spans="1:7" ht="102" x14ac:dyDescent="0.2">
      <c r="A67" s="11" t="s">
        <v>74</v>
      </c>
      <c r="B67" s="4" t="s">
        <v>55</v>
      </c>
      <c r="C67" s="16" t="s">
        <v>31</v>
      </c>
      <c r="D67" s="50">
        <v>45</v>
      </c>
      <c r="E67" s="51"/>
      <c r="F67" s="2"/>
      <c r="G67" s="64">
        <f>D67*E67</f>
        <v>0</v>
      </c>
    </row>
    <row r="68" spans="1:7" x14ac:dyDescent="0.2">
      <c r="A68" s="11"/>
      <c r="B68" s="4"/>
      <c r="C68" s="16"/>
      <c r="D68" s="50"/>
      <c r="E68" s="20"/>
      <c r="F68" s="20"/>
      <c r="G68" s="1"/>
    </row>
    <row r="69" spans="1:7" ht="153" x14ac:dyDescent="0.2">
      <c r="A69" s="11" t="s">
        <v>82</v>
      </c>
      <c r="B69" s="4" t="s">
        <v>101</v>
      </c>
      <c r="C69" s="16" t="s">
        <v>3</v>
      </c>
      <c r="D69" s="50">
        <v>5</v>
      </c>
      <c r="E69" s="51"/>
      <c r="F69" s="2"/>
      <c r="G69" s="64">
        <f>D69*E69</f>
        <v>0</v>
      </c>
    </row>
    <row r="70" spans="1:7" x14ac:dyDescent="0.2">
      <c r="A70" s="32"/>
      <c r="B70" s="33"/>
    </row>
    <row r="71" spans="1:7" ht="216.75" x14ac:dyDescent="0.2">
      <c r="A71" s="11" t="s">
        <v>83</v>
      </c>
      <c r="B71" s="4" t="s">
        <v>102</v>
      </c>
      <c r="C71" s="16" t="s">
        <v>3</v>
      </c>
      <c r="D71" s="50">
        <v>9</v>
      </c>
      <c r="E71" s="51"/>
      <c r="F71" s="2"/>
      <c r="G71" s="64">
        <f>D71*E71</f>
        <v>0</v>
      </c>
    </row>
    <row r="72" spans="1:7" ht="13.15" customHeight="1" x14ac:dyDescent="0.2">
      <c r="A72" s="11" t="s">
        <v>90</v>
      </c>
      <c r="B72" s="4"/>
      <c r="C72" s="16"/>
      <c r="D72" s="50"/>
      <c r="E72" s="2"/>
      <c r="F72" s="2"/>
      <c r="G72" s="1"/>
    </row>
    <row r="73" spans="1:7" ht="204" x14ac:dyDescent="0.2">
      <c r="A73" s="11" t="s">
        <v>84</v>
      </c>
      <c r="B73" s="4" t="s">
        <v>77</v>
      </c>
      <c r="C73" s="16" t="s">
        <v>29</v>
      </c>
      <c r="D73" s="50">
        <v>31</v>
      </c>
      <c r="E73" s="51"/>
      <c r="F73" s="2"/>
      <c r="G73" s="64">
        <f>D73*E73</f>
        <v>0</v>
      </c>
    </row>
    <row r="74" spans="1:7" x14ac:dyDescent="0.2">
      <c r="A74" s="11"/>
      <c r="B74" s="4"/>
      <c r="C74" s="16"/>
      <c r="D74" s="50"/>
      <c r="E74" s="2"/>
      <c r="F74" s="2"/>
      <c r="G74" s="1"/>
    </row>
    <row r="75" spans="1:7" ht="204" x14ac:dyDescent="0.2">
      <c r="A75" s="11" t="s">
        <v>85</v>
      </c>
      <c r="B75" s="4" t="s">
        <v>78</v>
      </c>
      <c r="C75" s="16" t="s">
        <v>29</v>
      </c>
      <c r="D75" s="50">
        <v>17</v>
      </c>
      <c r="E75" s="51"/>
      <c r="F75" s="2"/>
      <c r="G75" s="64">
        <f>D75*E75</f>
        <v>0</v>
      </c>
    </row>
    <row r="76" spans="1:7" ht="13.15" customHeight="1" x14ac:dyDescent="0.2">
      <c r="A76" s="11"/>
      <c r="B76" s="4"/>
      <c r="C76" s="16"/>
      <c r="D76" s="50"/>
      <c r="E76" s="2"/>
      <c r="F76" s="2"/>
      <c r="G76" s="1"/>
    </row>
    <row r="77" spans="1:7" ht="204" x14ac:dyDescent="0.2">
      <c r="A77" s="11" t="s">
        <v>87</v>
      </c>
      <c r="B77" s="4" t="s">
        <v>58</v>
      </c>
      <c r="C77" s="16" t="s">
        <v>29</v>
      </c>
      <c r="D77" s="50">
        <v>60</v>
      </c>
      <c r="E77" s="51"/>
      <c r="F77" s="2"/>
      <c r="G77" s="64">
        <f>D77*E77</f>
        <v>0</v>
      </c>
    </row>
    <row r="78" spans="1:7" x14ac:dyDescent="0.2">
      <c r="A78" s="32"/>
      <c r="B78" s="4"/>
      <c r="C78" s="16"/>
      <c r="D78" s="50"/>
      <c r="E78" s="20"/>
      <c r="F78" s="20"/>
      <c r="G78" s="1"/>
    </row>
    <row r="79" spans="1:7" ht="153" x14ac:dyDescent="0.2">
      <c r="A79" s="11" t="s">
        <v>91</v>
      </c>
      <c r="B79" s="4" t="s">
        <v>73</v>
      </c>
      <c r="C79" s="3" t="s">
        <v>31</v>
      </c>
      <c r="D79" s="50">
        <v>2</v>
      </c>
      <c r="E79" s="51"/>
      <c r="F79" s="2"/>
      <c r="G79" s="64">
        <f>D79*E79</f>
        <v>0</v>
      </c>
    </row>
    <row r="80" spans="1:7" x14ac:dyDescent="0.2">
      <c r="A80" s="11"/>
      <c r="B80" s="4"/>
      <c r="C80" s="3"/>
      <c r="D80" s="50"/>
      <c r="E80" s="2"/>
      <c r="F80" s="2"/>
      <c r="G80" s="1"/>
    </row>
    <row r="81" spans="1:7" ht="89.25" x14ac:dyDescent="0.2">
      <c r="A81" s="11" t="s">
        <v>92</v>
      </c>
      <c r="B81" s="4" t="s">
        <v>86</v>
      </c>
      <c r="C81" s="3" t="s">
        <v>68</v>
      </c>
      <c r="D81" s="50">
        <v>1</v>
      </c>
      <c r="E81" s="51"/>
      <c r="F81" s="2"/>
      <c r="G81" s="64">
        <f>D81*E81</f>
        <v>0</v>
      </c>
    </row>
    <row r="82" spans="1:7" x14ac:dyDescent="0.2">
      <c r="A82" s="11"/>
      <c r="B82" s="4"/>
      <c r="C82" s="3"/>
      <c r="D82" s="50"/>
      <c r="E82" s="2"/>
      <c r="F82" s="2"/>
      <c r="G82" s="1"/>
    </row>
    <row r="83" spans="1:7" ht="165.75" x14ac:dyDescent="0.2">
      <c r="A83" s="11" t="s">
        <v>93</v>
      </c>
      <c r="B83" s="4" t="s">
        <v>79</v>
      </c>
      <c r="C83" s="16" t="s">
        <v>29</v>
      </c>
      <c r="D83" s="50">
        <v>118</v>
      </c>
      <c r="E83" s="51"/>
      <c r="F83" s="2"/>
      <c r="G83" s="64">
        <f>D83*E83</f>
        <v>0</v>
      </c>
    </row>
    <row r="84" spans="1:7" x14ac:dyDescent="0.2">
      <c r="A84" s="11"/>
      <c r="B84" s="4"/>
      <c r="C84" s="16"/>
      <c r="D84" s="50"/>
      <c r="E84" s="2"/>
      <c r="F84" s="2"/>
      <c r="G84" s="1"/>
    </row>
    <row r="85" spans="1:7" ht="114.75" x14ac:dyDescent="0.2">
      <c r="A85" s="11" t="s">
        <v>94</v>
      </c>
      <c r="B85" s="4" t="s">
        <v>80</v>
      </c>
      <c r="C85" s="3" t="s">
        <v>31</v>
      </c>
      <c r="D85" s="50">
        <v>37</v>
      </c>
      <c r="E85" s="51"/>
      <c r="F85" s="2"/>
      <c r="G85" s="64">
        <f>D85*E85</f>
        <v>0</v>
      </c>
    </row>
    <row r="86" spans="1:7" x14ac:dyDescent="0.2">
      <c r="A86" s="11"/>
      <c r="B86" s="4"/>
      <c r="C86" s="3"/>
      <c r="D86" s="50"/>
      <c r="E86" s="2"/>
      <c r="F86" s="2"/>
      <c r="G86" s="1"/>
    </row>
    <row r="87" spans="1:7" ht="114.75" x14ac:dyDescent="0.2">
      <c r="A87" s="11" t="s">
        <v>95</v>
      </c>
      <c r="B87" s="4" t="s">
        <v>81</v>
      </c>
      <c r="C87" s="3" t="s">
        <v>31</v>
      </c>
      <c r="D87" s="50">
        <v>37</v>
      </c>
      <c r="E87" s="51"/>
      <c r="F87" s="2"/>
      <c r="G87" s="64">
        <f>D87*E87</f>
        <v>0</v>
      </c>
    </row>
    <row r="88" spans="1:7" x14ac:dyDescent="0.2">
      <c r="A88" s="32"/>
      <c r="B88" s="4"/>
      <c r="C88" s="16"/>
      <c r="D88" s="41"/>
      <c r="E88" s="17"/>
      <c r="F88" s="17"/>
      <c r="G88" s="1"/>
    </row>
    <row r="89" spans="1:7" ht="13.5" thickBot="1" x14ac:dyDescent="0.25">
      <c r="A89" s="8" t="s">
        <v>11</v>
      </c>
      <c r="B89" s="9" t="s">
        <v>41</v>
      </c>
      <c r="C89" s="10"/>
      <c r="D89" s="40"/>
      <c r="E89" s="19"/>
      <c r="F89" s="19"/>
      <c r="G89" s="66">
        <f>SUM(G53:G87)</f>
        <v>0</v>
      </c>
    </row>
    <row r="90" spans="1:7" x14ac:dyDescent="0.2">
      <c r="B90" s="6"/>
      <c r="C90" s="3"/>
      <c r="D90" s="41"/>
      <c r="E90" s="20"/>
      <c r="F90" s="20"/>
      <c r="G90" s="1"/>
    </row>
    <row r="92" spans="1:7" x14ac:dyDescent="0.2">
      <c r="A92" s="8" t="s">
        <v>13</v>
      </c>
      <c r="B92" s="9" t="s">
        <v>14</v>
      </c>
      <c r="C92" s="10"/>
      <c r="D92" s="40"/>
      <c r="E92" s="19"/>
      <c r="F92" s="19"/>
      <c r="G92" s="72"/>
    </row>
    <row r="93" spans="1:7" x14ac:dyDescent="0.2">
      <c r="C93" s="5"/>
      <c r="D93" s="41"/>
      <c r="E93" s="17"/>
      <c r="F93" s="17"/>
      <c r="G93" s="1"/>
    </row>
    <row r="94" spans="1:7" ht="102" x14ac:dyDescent="0.2">
      <c r="A94" s="11" t="s">
        <v>46</v>
      </c>
      <c r="B94" s="4" t="s">
        <v>64</v>
      </c>
      <c r="C94" s="3" t="s">
        <v>43</v>
      </c>
      <c r="D94" s="41">
        <v>250</v>
      </c>
      <c r="E94" s="52"/>
      <c r="F94" s="1"/>
      <c r="G94" s="64">
        <f>D94*E94</f>
        <v>0</v>
      </c>
    </row>
    <row r="95" spans="1:7" x14ac:dyDescent="0.2">
      <c r="C95" s="5"/>
      <c r="D95" s="41"/>
      <c r="E95" s="17"/>
      <c r="F95" s="17"/>
      <c r="G95" s="1"/>
    </row>
    <row r="96" spans="1:7" ht="38.25" x14ac:dyDescent="0.2">
      <c r="A96" s="11" t="s">
        <v>47</v>
      </c>
      <c r="B96" s="4" t="s">
        <v>32</v>
      </c>
      <c r="C96" s="3" t="s">
        <v>3</v>
      </c>
      <c r="D96" s="41">
        <v>5</v>
      </c>
      <c r="E96" s="51"/>
      <c r="F96" s="2"/>
      <c r="G96" s="64">
        <f>D96*E96</f>
        <v>0</v>
      </c>
    </row>
    <row r="97" spans="1:7" x14ac:dyDescent="0.2">
      <c r="A97" s="11"/>
      <c r="B97" s="4"/>
      <c r="C97" s="3"/>
      <c r="D97" s="41"/>
      <c r="E97" s="2"/>
      <c r="F97" s="2"/>
      <c r="G97" s="1"/>
    </row>
    <row r="98" spans="1:7" ht="127.5" x14ac:dyDescent="0.2">
      <c r="A98" s="11" t="s">
        <v>48</v>
      </c>
      <c r="B98" s="4" t="s">
        <v>35</v>
      </c>
      <c r="C98" s="3" t="s">
        <v>29</v>
      </c>
      <c r="D98" s="41">
        <v>10</v>
      </c>
      <c r="E98" s="51"/>
      <c r="F98" s="2"/>
      <c r="G98" s="64">
        <f>D98*E98</f>
        <v>0</v>
      </c>
    </row>
    <row r="99" spans="1:7" ht="15.75" customHeight="1" x14ac:dyDescent="0.2"/>
    <row r="100" spans="1:7" ht="178.5" x14ac:dyDescent="0.2">
      <c r="A100" s="11" t="s">
        <v>103</v>
      </c>
      <c r="B100" s="4" t="s">
        <v>104</v>
      </c>
      <c r="C100" s="3" t="s">
        <v>105</v>
      </c>
      <c r="D100" s="41">
        <v>1</v>
      </c>
      <c r="E100" s="51"/>
      <c r="F100" s="2"/>
      <c r="G100" s="64">
        <f>D100*E100</f>
        <v>0</v>
      </c>
    </row>
    <row r="101" spans="1:7" x14ac:dyDescent="0.2">
      <c r="A101" s="11"/>
      <c r="B101" s="4"/>
      <c r="C101" s="3"/>
      <c r="D101" s="41"/>
      <c r="E101" s="20"/>
      <c r="F101" s="20"/>
      <c r="G101" s="1"/>
    </row>
    <row r="102" spans="1:7" ht="13.5" thickBot="1" x14ac:dyDescent="0.25">
      <c r="A102" s="8" t="s">
        <v>13</v>
      </c>
      <c r="B102" s="9" t="s">
        <v>15</v>
      </c>
      <c r="C102" s="10"/>
      <c r="D102" s="40"/>
      <c r="E102" s="19"/>
      <c r="F102" s="19"/>
      <c r="G102" s="66">
        <f>SUM(G94:G101)</f>
        <v>0</v>
      </c>
    </row>
    <row r="103" spans="1:7" x14ac:dyDescent="0.2">
      <c r="G103" s="65" t="s">
        <v>36</v>
      </c>
    </row>
    <row r="104" spans="1:7" ht="13.5" thickBot="1" x14ac:dyDescent="0.25"/>
    <row r="105" spans="1:7" ht="59.25" customHeight="1" thickTop="1" x14ac:dyDescent="0.2">
      <c r="A105" s="100" t="s">
        <v>108</v>
      </c>
      <c r="B105" s="101"/>
      <c r="C105" s="101"/>
      <c r="D105" s="101"/>
      <c r="E105" s="101"/>
      <c r="F105" s="101"/>
      <c r="G105" s="102"/>
    </row>
    <row r="106" spans="1:7" x14ac:dyDescent="0.2">
      <c r="A106" s="74"/>
      <c r="G106" s="75"/>
    </row>
    <row r="107" spans="1:7" ht="35.25" customHeight="1" x14ac:dyDescent="0.2">
      <c r="A107" s="76" t="s">
        <v>2</v>
      </c>
      <c r="B107" s="73" t="s">
        <v>8</v>
      </c>
      <c r="C107" s="10"/>
      <c r="D107" s="40"/>
      <c r="E107" s="19"/>
      <c r="F107" s="19"/>
      <c r="G107" s="92">
        <f>G20</f>
        <v>0</v>
      </c>
    </row>
    <row r="108" spans="1:7" ht="35.25" customHeight="1" x14ac:dyDescent="0.2">
      <c r="A108" s="76" t="s">
        <v>9</v>
      </c>
      <c r="B108" s="73" t="s">
        <v>12</v>
      </c>
      <c r="C108" s="10"/>
      <c r="D108" s="40"/>
      <c r="E108" s="19"/>
      <c r="F108" s="19"/>
      <c r="G108" s="92">
        <f>G45</f>
        <v>0</v>
      </c>
    </row>
    <row r="109" spans="1:7" ht="35.25" customHeight="1" x14ac:dyDescent="0.2">
      <c r="A109" s="76" t="s">
        <v>11</v>
      </c>
      <c r="B109" s="73" t="s">
        <v>41</v>
      </c>
      <c r="C109" s="10"/>
      <c r="D109" s="40"/>
      <c r="E109" s="19"/>
      <c r="F109" s="19"/>
      <c r="G109" s="92">
        <f>G89</f>
        <v>0</v>
      </c>
    </row>
    <row r="110" spans="1:7" ht="35.25" customHeight="1" x14ac:dyDescent="0.2">
      <c r="A110" s="76" t="s">
        <v>42</v>
      </c>
      <c r="B110" s="73" t="s">
        <v>15</v>
      </c>
      <c r="C110" s="10"/>
      <c r="D110" s="40"/>
      <c r="E110" s="19"/>
      <c r="F110" s="19"/>
      <c r="G110" s="92">
        <f>G102</f>
        <v>0</v>
      </c>
    </row>
    <row r="111" spans="1:7" ht="13.5" thickBot="1" x14ac:dyDescent="0.25">
      <c r="A111" s="77"/>
      <c r="B111" s="78"/>
      <c r="G111" s="93"/>
    </row>
    <row r="112" spans="1:7" ht="36" customHeight="1" thickTop="1" x14ac:dyDescent="0.2">
      <c r="A112" s="84"/>
      <c r="B112" s="85" t="s">
        <v>17</v>
      </c>
      <c r="C112" s="86"/>
      <c r="D112" s="87"/>
      <c r="E112" s="88"/>
      <c r="F112" s="88"/>
      <c r="G112" s="94">
        <f>SUM(G107:G110)</f>
        <v>0</v>
      </c>
    </row>
    <row r="113" spans="1:7" ht="36" customHeight="1" x14ac:dyDescent="0.2">
      <c r="A113" s="89"/>
      <c r="B113" s="90" t="s">
        <v>112</v>
      </c>
      <c r="C113" s="40"/>
      <c r="D113" s="19"/>
      <c r="E113" s="19"/>
      <c r="F113" s="91"/>
      <c r="G113" s="92">
        <f>G112*0.25</f>
        <v>0</v>
      </c>
    </row>
    <row r="114" spans="1:7" ht="36" customHeight="1" thickBot="1" x14ac:dyDescent="0.25">
      <c r="A114" s="79"/>
      <c r="B114" s="80" t="s">
        <v>113</v>
      </c>
      <c r="C114" s="81"/>
      <c r="D114" s="82"/>
      <c r="E114" s="83"/>
      <c r="F114" s="83"/>
      <c r="G114" s="95">
        <f>G112+G113</f>
        <v>0</v>
      </c>
    </row>
    <row r="115" spans="1:7" ht="13.5" thickTop="1" x14ac:dyDescent="0.2"/>
    <row r="117" spans="1:7" x14ac:dyDescent="0.2">
      <c r="E117" s="99"/>
      <c r="F117" s="99"/>
      <c r="G117" s="99"/>
    </row>
    <row r="118" spans="1:7" ht="15" x14ac:dyDescent="0.25">
      <c r="B118" s="97" t="s">
        <v>109</v>
      </c>
    </row>
    <row r="121" spans="1:7" ht="15" x14ac:dyDescent="0.25">
      <c r="E121" s="96" t="s">
        <v>110</v>
      </c>
    </row>
    <row r="123" spans="1:7" x14ac:dyDescent="0.2">
      <c r="E123" s="42" t="s">
        <v>111</v>
      </c>
    </row>
  </sheetData>
  <mergeCells count="4">
    <mergeCell ref="A1:G1"/>
    <mergeCell ref="E117:G117"/>
    <mergeCell ref="A105:G105"/>
    <mergeCell ref="A48:G48"/>
  </mergeCells>
  <phoneticPr fontId="17" type="noConversion"/>
  <pageMargins left="0.70866141732283461" right="0.70866141732283461" top="0.74803149606299213" bottom="0.74803149606299213" header="0.31496062992125984" footer="0.31496062992125984"/>
  <pageSetup paperSize="9" scale="80" fitToHeight="0" orientation="portrait" r:id="rId1"/>
  <rowBreaks count="5" manualBreakCount="5">
    <brk id="18" max="6" man="1"/>
    <brk id="46" max="6" man="1"/>
    <brk id="74" max="6" man="1"/>
    <brk id="84" max="6" man="1"/>
    <brk id="10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2D784-22AB-4ED8-902A-5A20CCF272B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Troškovnik</vt:lpstr>
      <vt:lpstr>List1</vt:lpstr>
      <vt:lpstr>Troškovnik!Podrucje_ispisa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KREŠO</dc:creator>
  <cp:lastModifiedBy>Anita Marinkovic</cp:lastModifiedBy>
  <cp:lastPrinted>2023-09-14T11:04:13Z</cp:lastPrinted>
  <dcterms:created xsi:type="dcterms:W3CDTF">2015-06-03T11:23:39Z</dcterms:created>
  <dcterms:modified xsi:type="dcterms:W3CDTF">2023-09-15T05:35:45Z</dcterms:modified>
</cp:coreProperties>
</file>